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0" windowWidth="19440" windowHeight="12210" activeTab="1"/>
  </bookViews>
  <sheets>
    <sheet name="Sumář" sheetId="2" r:id="rId1"/>
    <sheet name="Položky" sheetId="1" r:id="rId2"/>
  </sheets>
  <definedNames>
    <definedName name="_xlnm.Print_Area" localSheetId="1">'Položky'!$A$1:$G$304</definedName>
    <definedName name="_xlnm.Print_Area" localSheetId="0">'Sumář'!$A$1:$J$38</definedName>
  </definedNames>
  <calcPr calcId="162913"/>
</workbook>
</file>

<file path=xl/sharedStrings.xml><?xml version="1.0" encoding="utf-8"?>
<sst xmlns="http://schemas.openxmlformats.org/spreadsheetml/2006/main" count="600" uniqueCount="369">
  <si>
    <t>Akce:</t>
  </si>
  <si>
    <t>Profese:</t>
  </si>
  <si>
    <t>Investor:</t>
  </si>
  <si>
    <t xml:space="preserve">        1.</t>
  </si>
  <si>
    <t xml:space="preserve">        2.</t>
  </si>
  <si>
    <t xml:space="preserve">PPV 6% z částky </t>
  </si>
  <si>
    <t>Celkem bez DPH</t>
  </si>
  <si>
    <t>REKAPITULACE</t>
  </si>
  <si>
    <t xml:space="preserve">       1/ </t>
  </si>
  <si>
    <t>Kč</t>
  </si>
  <si>
    <t>Celkem bez DPH:</t>
  </si>
  <si>
    <t xml:space="preserve">       3/ </t>
  </si>
  <si>
    <t>Celkem s DPH</t>
  </si>
  <si>
    <t>V ceně není zahrunuto</t>
  </si>
  <si>
    <t>Vypracoval: Vladimír Bezperát</t>
  </si>
  <si>
    <t>KS</t>
  </si>
  <si>
    <t>BKS</t>
  </si>
  <si>
    <t>207000001</t>
  </si>
  <si>
    <t>HOD</t>
  </si>
  <si>
    <t>M</t>
  </si>
  <si>
    <t>Cena za MJ</t>
  </si>
  <si>
    <t>Cena</t>
  </si>
  <si>
    <t>MJ</t>
  </si>
  <si>
    <t>Číslo</t>
  </si>
  <si>
    <t>Popis prováděné práce</t>
  </si>
  <si>
    <t>1927</t>
  </si>
  <si>
    <t>Rozpis materiálu ...</t>
  </si>
  <si>
    <t>DPH 21% z částky</t>
  </si>
  <si>
    <t xml:space="preserve">        3.</t>
  </si>
  <si>
    <t>DODÁVKA MATERIÁLU</t>
  </si>
  <si>
    <t>341101005</t>
  </si>
  <si>
    <t>KABEL CYKY-J 3*1.5</t>
  </si>
  <si>
    <t>Rozpis prací...</t>
  </si>
  <si>
    <t>210810005</t>
  </si>
  <si>
    <t>Celkem</t>
  </si>
  <si>
    <t xml:space="preserve">        4.</t>
  </si>
  <si>
    <t xml:space="preserve">        5.</t>
  </si>
  <si>
    <t xml:space="preserve"> </t>
  </si>
  <si>
    <t xml:space="preserve">Dodávka materiálu </t>
  </si>
  <si>
    <t xml:space="preserve">Ostatní náklady </t>
  </si>
  <si>
    <t>(dopravné, stravné atd.)</t>
  </si>
  <si>
    <t xml:space="preserve">REVIZE </t>
  </si>
  <si>
    <t xml:space="preserve"> - projektová dokumentace</t>
  </si>
  <si>
    <t xml:space="preserve"> - zaznamenání skutečného stavu</t>
  </si>
  <si>
    <t>Název materiáu</t>
  </si>
  <si>
    <t>Množství</t>
  </si>
  <si>
    <t>213000000005</t>
  </si>
  <si>
    <t>KOPOS KORUGOVANA TRUBKA KOPOFLEX KF 09050</t>
  </si>
  <si>
    <t>KG</t>
  </si>
  <si>
    <t>354402730</t>
  </si>
  <si>
    <t>ZEMNICI SVORKA SS</t>
  </si>
  <si>
    <t>673900030</t>
  </si>
  <si>
    <t>208490011</t>
  </si>
  <si>
    <t>208510205</t>
  </si>
  <si>
    <t>210220301</t>
  </si>
  <si>
    <t>SVORKA HROMOSVOD 2 SROUBY/SS,SR 03/svary 10cm</t>
  </si>
  <si>
    <t>210220302</t>
  </si>
  <si>
    <t>210292021</t>
  </si>
  <si>
    <t>210292022</t>
  </si>
  <si>
    <t>Materiál</t>
  </si>
  <si>
    <t>Montáž</t>
  </si>
  <si>
    <t>Ostatní</t>
  </si>
  <si>
    <t>VYSTRAZNA FOLIE CERVENA 33/100 S BLESKEM</t>
  </si>
  <si>
    <t>MONTAZ NAD RAMEC CENIKU 21M</t>
  </si>
  <si>
    <t>VYSTRAZNA FOLIE S.33CM</t>
  </si>
  <si>
    <t>ULOZENI TRUBKY AROT,KOPOFLEX 40,50,63 V ZEMI</t>
  </si>
  <si>
    <t>210220022</t>
  </si>
  <si>
    <t>VEDENI UZEM FEZN D 8,10 MM V ZEMI</t>
  </si>
  <si>
    <t>SVORKA HROMOSVOD NAD 2 /ST,SJ,ATD/</t>
  </si>
  <si>
    <t>VYPNUTI VEDENI A ZAJISTENI</t>
  </si>
  <si>
    <t>KABEL CYKY 3*1.5 VOLNE</t>
  </si>
  <si>
    <t xml:space="preserve">ELEKTROINSTALACE </t>
  </si>
  <si>
    <t xml:space="preserve">       2/+H34A26:H35A26:H36A26:A26:H33</t>
  </si>
  <si>
    <t>Datum: III/2017</t>
  </si>
  <si>
    <t>341101021</t>
  </si>
  <si>
    <t>KABEL CYKY-J 5*4</t>
  </si>
  <si>
    <t>210100002</t>
  </si>
  <si>
    <t>UKONC VODICU-ROZVADEC,ZAP 6</t>
  </si>
  <si>
    <t>210100003</t>
  </si>
  <si>
    <t>UKONC VODICU-ROZVADEC,ZAP 16</t>
  </si>
  <si>
    <t>210192722</t>
  </si>
  <si>
    <t>STITEK OZNAC PRO KABELY V ROZV.</t>
  </si>
  <si>
    <t>210192723</t>
  </si>
  <si>
    <t>POPIS VODICU PE a N V ROZVODNICI</t>
  </si>
  <si>
    <t xml:space="preserve">elektroinstalace </t>
  </si>
  <si>
    <t>KABEL CYKY 5*4 VOLNE</t>
  </si>
  <si>
    <t>341100340</t>
  </si>
  <si>
    <t>KABEL AYKY-J 4x16</t>
  </si>
  <si>
    <t>341101009</t>
  </si>
  <si>
    <t>KABEL CYKY-J 5*2.5</t>
  </si>
  <si>
    <t>341101011</t>
  </si>
  <si>
    <t>KABEL CYKY-O 2*1.5</t>
  </si>
  <si>
    <t>341101013</t>
  </si>
  <si>
    <t>KABEL CYKY-O 3*1.5</t>
  </si>
  <si>
    <t>341101017</t>
  </si>
  <si>
    <t>KABEL CYKY-J 12*1.5</t>
  </si>
  <si>
    <t>341405410</t>
  </si>
  <si>
    <t>VODIC CY 10 ZELENOZL.(H07V-U)</t>
  </si>
  <si>
    <t>150000000130</t>
  </si>
  <si>
    <t>ELKO KABEL PRO SHR-2 OLFLON FEP-1*1,0 BK</t>
  </si>
  <si>
    <t>221000000170</t>
  </si>
  <si>
    <t>KOPOS LISTA PVC LHD 20X20 HD</t>
  </si>
  <si>
    <t>221000000171</t>
  </si>
  <si>
    <t>KOPOS LISTA PVC LHD 40X20 HD</t>
  </si>
  <si>
    <t>221000000172</t>
  </si>
  <si>
    <t>KOPOS LISTA PVC LHD 40X40 HD</t>
  </si>
  <si>
    <t>223000000012</t>
  </si>
  <si>
    <t>HENSEL ODBOCNA KRABICE D 9025 Z</t>
  </si>
  <si>
    <t>271000000002</t>
  </si>
  <si>
    <t>HMOZDINKA HM 8</t>
  </si>
  <si>
    <t>312100000020</t>
  </si>
  <si>
    <t>ABB SPINAC c.1,IP66 GARANT 3558-01750</t>
  </si>
  <si>
    <t>312200000014</t>
  </si>
  <si>
    <t>ABB ZASUVKA 230V/16A,IP66 GARANT 5518-2750</t>
  </si>
  <si>
    <t>332000000227</t>
  </si>
  <si>
    <t>DCK EL.MEROVA ROZVODNICE ER112/NVP7P-C</t>
  </si>
  <si>
    <t>400000000011</t>
  </si>
  <si>
    <t>MENNEKES ZASUVKA 16A/400V,5P,IP44 typ 4125</t>
  </si>
  <si>
    <t>462000000017</t>
  </si>
  <si>
    <t>ELKO HLADINOVA SONDA SHR-2</t>
  </si>
  <si>
    <t>611000000411</t>
  </si>
  <si>
    <t>TREVOD SVIT.ZARIV.2*36W,IP66 PRIMA 236 PC E</t>
  </si>
  <si>
    <t>632000000061</t>
  </si>
  <si>
    <t>ZARIVKA LINEARNI L 36W/21-840</t>
  </si>
  <si>
    <t>734000000033</t>
  </si>
  <si>
    <t>AEG EL.KONVEKTOR 1,5kW/230V,IP24 WK 1501</t>
  </si>
  <si>
    <t>737000000312</t>
  </si>
  <si>
    <t>ELEKTRODESING VENT.S DOBEHEM IP44 EDM CZT100</t>
  </si>
  <si>
    <t>990000000001</t>
  </si>
  <si>
    <t>PRIRAZKA NA LIKVIDACI SVITIDLA</t>
  </si>
  <si>
    <t>999999999990</t>
  </si>
  <si>
    <t>PRIRAZKA NA LIKVIDACI SVETELNEHO ZDROJE</t>
  </si>
  <si>
    <t xml:space="preserve">Celkem    </t>
  </si>
  <si>
    <t>209000102</t>
  </si>
  <si>
    <t>PREZKOUSENI ZARIZENI</t>
  </si>
  <si>
    <t>209000106</t>
  </si>
  <si>
    <t>POMOC PRI REVIZI</t>
  </si>
  <si>
    <t>210010351</t>
  </si>
  <si>
    <t>ROZVODKA KRABIC LIS IZOL 6455-11</t>
  </si>
  <si>
    <t>210020521</t>
  </si>
  <si>
    <t>ZLAB KABEL 40X40/60x30,50x50/ PVC</t>
  </si>
  <si>
    <t>210020523</t>
  </si>
  <si>
    <t>ZLAB KABEL 4 0x1 5 (16 , 2 0) PVC</t>
  </si>
  <si>
    <t>210020524</t>
  </si>
  <si>
    <t>ZLAB KABEL 18x13/10x20,16x16/PVC</t>
  </si>
  <si>
    <t>210100001</t>
  </si>
  <si>
    <t>UKONC VODICU-ROZVADEC,ZAP 2,5</t>
  </si>
  <si>
    <t>210110021</t>
  </si>
  <si>
    <t>SPINAC NASTENNY JEDNOPOL VENKOV</t>
  </si>
  <si>
    <t>210111021</t>
  </si>
  <si>
    <t>ZASUVKA DOMOV,V KRAB 2P+Z</t>
  </si>
  <si>
    <t>210111103</t>
  </si>
  <si>
    <t>ZASUVKA PRUM CZ 1643,45 H,S,Z 3P+Z</t>
  </si>
  <si>
    <t>210115003</t>
  </si>
  <si>
    <t>EL .KONVEKTOR 23 0V,IP24 VC. HM8</t>
  </si>
  <si>
    <t>210115004</t>
  </si>
  <si>
    <t>VENTILATOR 1F DO 1KW</t>
  </si>
  <si>
    <t>210115011</t>
  </si>
  <si>
    <t>MOTOR 3F DO 7,5 KW</t>
  </si>
  <si>
    <t>210115022</t>
  </si>
  <si>
    <t>PLOVAKOVY SPINAC</t>
  </si>
  <si>
    <t>210190007</t>
  </si>
  <si>
    <t>MONTAZ PL ROZVADECE MALY</t>
  </si>
  <si>
    <t>210190008</t>
  </si>
  <si>
    <t>MONTAZ PL ROZVADECE STREDNI</t>
  </si>
  <si>
    <t>210192721</t>
  </si>
  <si>
    <t>STITEK OZNAC PRO PRISTROJE V ROZV.</t>
  </si>
  <si>
    <t>210201076</t>
  </si>
  <si>
    <t>SVIT ZARIV 5311501 2*36W DO RADY</t>
  </si>
  <si>
    <t>210220650</t>
  </si>
  <si>
    <t>POSPOJENI VE DVOU BODECH</t>
  </si>
  <si>
    <t>SFAZOVANI ZIL KABELU ,PROZVONENI A OZNACENI</t>
  </si>
  <si>
    <t>210292031</t>
  </si>
  <si>
    <t>ZJISTENI SMERU VEDENI</t>
  </si>
  <si>
    <t>210292041</t>
  </si>
  <si>
    <t>PREZKOUSENI OBVODU VEDENI</t>
  </si>
  <si>
    <t>210800528</t>
  </si>
  <si>
    <t>VODIC CY 10.0 VOLNE</t>
  </si>
  <si>
    <t>210810001</t>
  </si>
  <si>
    <t>KABEL CYKY 2*1.5 VOLNE</t>
  </si>
  <si>
    <t>210810010</t>
  </si>
  <si>
    <t>KABEL CYKY 4*2.5 VOLNE</t>
  </si>
  <si>
    <t>210810016</t>
  </si>
  <si>
    <t>KABEL CYKY 5*2.5 VOLNE</t>
  </si>
  <si>
    <t>210810017</t>
  </si>
  <si>
    <t>210810021</t>
  </si>
  <si>
    <t>KABEL CYKY 12*1.5 VOLNE</t>
  </si>
  <si>
    <t>210901015</t>
  </si>
  <si>
    <t>KABEL AYKY 4*16 VOLNE</t>
  </si>
  <si>
    <t>211010002</t>
  </si>
  <si>
    <t>HM 8 V CIHL ZDIVU</t>
  </si>
  <si>
    <t>ÚPRAVA A DOPLNĚNÍ ROZVODNICE RH</t>
  </si>
  <si>
    <t>160000000894</t>
  </si>
  <si>
    <t>WEIDMULLER SVORKA RADOVA WDU 16</t>
  </si>
  <si>
    <t>274000000062</t>
  </si>
  <si>
    <t>SCAME VYVODKA IP66 Pg21 S MATICI</t>
  </si>
  <si>
    <t>274000000063</t>
  </si>
  <si>
    <t>SCAME VYVODKA IP66 Pg29 S MATICI</t>
  </si>
  <si>
    <t>334000000026</t>
  </si>
  <si>
    <t>HENSEL DIN LISTA Mi TS 30 (284mm)</t>
  </si>
  <si>
    <t>334000000028</t>
  </si>
  <si>
    <t>HENSEL PRIRUBA Mi FM 32</t>
  </si>
  <si>
    <t xml:space="preserve">Celkem </t>
  </si>
  <si>
    <t>209000005</t>
  </si>
  <si>
    <t>UPRAVA HLAVNIHO ROZVADECE</t>
  </si>
  <si>
    <t>209000330</t>
  </si>
  <si>
    <t>VYVODKA DO P42</t>
  </si>
  <si>
    <t>209000350</t>
  </si>
  <si>
    <t>DIN LISTA v ROZVADECI ATYP</t>
  </si>
  <si>
    <t>210193033</t>
  </si>
  <si>
    <t>SVORKA NA DIN LISTU DO 16mm PL ROZV</t>
  </si>
  <si>
    <t xml:space="preserve">OSTATNÍ SPOJOVACÍA PODRUŽNÝ MATERIÁL </t>
  </si>
  <si>
    <t>160000000890</t>
  </si>
  <si>
    <t>WEIDMULLER SVORKA RADOVA WDU 2,5</t>
  </si>
  <si>
    <t>160000000891</t>
  </si>
  <si>
    <t>WEIDMULLER SVORKA RADOVA WDU 4</t>
  </si>
  <si>
    <t>230000000010</t>
  </si>
  <si>
    <t>OEZ ROZBOCOVACI MUSTEK CS-PE12</t>
  </si>
  <si>
    <t>321000001599</t>
  </si>
  <si>
    <t>OEZ JISTIC LTN-2B-1 (2A)</t>
  </si>
  <si>
    <t>321000001604</t>
  </si>
  <si>
    <t>OEZ JISTIC LTN-2C-1 (2A)</t>
  </si>
  <si>
    <t>321000001655</t>
  </si>
  <si>
    <t>OEZ JISTIC LTN-1C-1 (1A)</t>
  </si>
  <si>
    <t>321000001686</t>
  </si>
  <si>
    <t>OEZ JISTIC LTN-13B-3 (13A)</t>
  </si>
  <si>
    <t>321000001687</t>
  </si>
  <si>
    <t>OEZ JISTIC LTN-6B-1 (6A)</t>
  </si>
  <si>
    <t>321000001688</t>
  </si>
  <si>
    <t>OEZ JISTIC LTN-10C-1 (10A)</t>
  </si>
  <si>
    <t>323000000002</t>
  </si>
  <si>
    <t>OEZ ROZBOCOVACI MUSTEK CS-N12</t>
  </si>
  <si>
    <t>323000000009</t>
  </si>
  <si>
    <t>OEZ ROZBOCOVACI MUSTEK CS-PE7</t>
  </si>
  <si>
    <t>323000000010</t>
  </si>
  <si>
    <t>OEZ ROZBOCOVACI MUSTEK CS-N7</t>
  </si>
  <si>
    <t>323000000019</t>
  </si>
  <si>
    <t>OEZ HREBEN S3L-1000-10C</t>
  </si>
  <si>
    <t>323000000070</t>
  </si>
  <si>
    <t>ELKO POMOCNÉ RELE 12-240V/AC,DC VS308U</t>
  </si>
  <si>
    <t>324000000607</t>
  </si>
  <si>
    <t>OEZ PROUDOVÝ CHRÁNÍC 25A LFN-25-4-030AC-G</t>
  </si>
  <si>
    <t>325000000026</t>
  </si>
  <si>
    <t>OEZ ZÁSUVKA SOKLOVÁ S OCHR.KOLIKEM ZSE-03</t>
  </si>
  <si>
    <t>325000001006</t>
  </si>
  <si>
    <t>OEZ INSTALAČNÍ RELE 8A RPI-08-002-X230-SE</t>
  </si>
  <si>
    <t>325000001009</t>
  </si>
  <si>
    <t>OEZ INSTALAČNÍ RELE 8A RPI-08-002-X230-SC</t>
  </si>
  <si>
    <t>327000000512</t>
  </si>
  <si>
    <t>OEZ STYKAČ RSI-20-20-A230-M (20A)</t>
  </si>
  <si>
    <t>327000000552</t>
  </si>
  <si>
    <t>OEZ CONTEO STYKAČ ST123-7-A230-10</t>
  </si>
  <si>
    <t>328000000010</t>
  </si>
  <si>
    <t>SALTEC SVODIC PREPETI TYP 1+2 FLP-12,5V/3</t>
  </si>
  <si>
    <t>328000000035</t>
  </si>
  <si>
    <t>SALTEC PREPET.OCHRANA TYP 3 DA-275-DF6</t>
  </si>
  <si>
    <t>328000000036</t>
  </si>
  <si>
    <t>SALTEC ODDĚLOVACÍ RÁZOVÁ TLUMIVKA RTO 16</t>
  </si>
  <si>
    <t>329000000013</t>
  </si>
  <si>
    <t>OEZ PŘEPÍNAČ Z MEZIPOLOHOU 6A MSK-001-102</t>
  </si>
  <si>
    <t>329000000033</t>
  </si>
  <si>
    <t>OEZ SVETALNA NAVĚSTI MKA-SC-SE-A230</t>
  </si>
  <si>
    <t>329000000037</t>
  </si>
  <si>
    <t>OEZ PRÁZDNY MODUL SVĚTELNÝCH NAVĚSTI MKA-2</t>
  </si>
  <si>
    <t>329000000039</t>
  </si>
  <si>
    <t>OEZ SIGNALKA SG-A230 (BILA)</t>
  </si>
  <si>
    <t>332000000263</t>
  </si>
  <si>
    <t>DCK SKRIN IP44/20 TYP ER1/NV-7-C/DIN (36M)</t>
  </si>
  <si>
    <t>332000000264</t>
  </si>
  <si>
    <t>DCK SKRIN IP44/20 TYP ER3/NV-7-C/DIN (81M)</t>
  </si>
  <si>
    <t>424000000001</t>
  </si>
  <si>
    <t>OEZ VÁLCOVÁ POJISTKA PV10/10A gG</t>
  </si>
  <si>
    <t>491200000002</t>
  </si>
  <si>
    <t>491200000032</t>
  </si>
  <si>
    <t>OEZ SPÍNAČ PRO SM123,253 TYP PS-SM-B11</t>
  </si>
  <si>
    <t>735000000210</t>
  </si>
  <si>
    <t>LOVATO HLADINOVÉ RELE VC.SOND LVM20-A240</t>
  </si>
  <si>
    <t>735000000500</t>
  </si>
  <si>
    <t>SIGNALIZAČNÍ MODUL 3PHASE TEST 3F</t>
  </si>
  <si>
    <t>ROZVODNICE RS+RP</t>
  </si>
  <si>
    <t>ROZVODNICE RS+RP - POKRAČOVÁNÍ</t>
  </si>
  <si>
    <t>DODÁVKA MATERIÁLU - POKRAČOVÁNÍ</t>
  </si>
  <si>
    <t>210193001</t>
  </si>
  <si>
    <t>JISTIC 1F DO 32A PL ROZV</t>
  </si>
  <si>
    <t>210193002</t>
  </si>
  <si>
    <t>JISTIC 3F DO 12 5A PL ROZV</t>
  </si>
  <si>
    <t>210193004</t>
  </si>
  <si>
    <t>STYKAC 3F DO 63A PL ROZV</t>
  </si>
  <si>
    <t>210193015</t>
  </si>
  <si>
    <t>POMOCNY KONTAKT KE STYKACI,MOTOR.SP.PL ROZV</t>
  </si>
  <si>
    <t>210193016</t>
  </si>
  <si>
    <t>STYKAC 2F PL ROZV</t>
  </si>
  <si>
    <t>210193018</t>
  </si>
  <si>
    <t>PROUDOVY CHRANIC 4P DO 63A PL ROZV</t>
  </si>
  <si>
    <t>210193020</t>
  </si>
  <si>
    <t>KONTROLKA,TLACITKO, OVLADAC PL ROZV</t>
  </si>
  <si>
    <t>210193021</t>
  </si>
  <si>
    <t>SKUPINOVY PREPINAC PL ROZV</t>
  </si>
  <si>
    <t>210193023</t>
  </si>
  <si>
    <t>ZASUVKA 230V PL ROZV</t>
  </si>
  <si>
    <t>210193026</t>
  </si>
  <si>
    <t>SVODIC PREPETI PL ROZV 3,4 POL</t>
  </si>
  <si>
    <t>210193027</t>
  </si>
  <si>
    <t>MOTOROVY SPOUSTEC 3F DO 63A PL ROZV</t>
  </si>
  <si>
    <t>210193032</t>
  </si>
  <si>
    <t>SVORKA NA DIN LISTU DO 6mm PL ROZV</t>
  </si>
  <si>
    <t>210193035</t>
  </si>
  <si>
    <t>PROPOJENI OVLADANI-OBTIZNOST 2 PL ROZV</t>
  </si>
  <si>
    <t>210193037</t>
  </si>
  <si>
    <t>NULOVA/CI PRIPOJNICE N/PE DO PL ROZV</t>
  </si>
  <si>
    <t>210193040</t>
  </si>
  <si>
    <t>POJISTKOVY ODPOJ.(ODPINAC)DO 32A/3P PL ROZV</t>
  </si>
  <si>
    <t>210193046</t>
  </si>
  <si>
    <t>SVODIC PREPETI 2P DO PL ROZV</t>
  </si>
  <si>
    <t>210193049</t>
  </si>
  <si>
    <t>RAZOVA ODDEL.TLUMIVKA RTO 16,25</t>
  </si>
  <si>
    <t>210193054</t>
  </si>
  <si>
    <t>REVIZE PLASTOVE ROZVODNICE</t>
  </si>
  <si>
    <t>210193062</t>
  </si>
  <si>
    <t>RELE DO 16A PL ROZV</t>
  </si>
  <si>
    <t>210193201</t>
  </si>
  <si>
    <t>3PHASE TEST</t>
  </si>
  <si>
    <t>230000001</t>
  </si>
  <si>
    <t>ZEMNICI DRAT POZINK.FEZN 8mm (0,4kg/m)</t>
  </si>
  <si>
    <t>283000300</t>
  </si>
  <si>
    <t>STITEK HROMOSVOD OZN c.0,1-9, TYP UZEMENI</t>
  </si>
  <si>
    <t>354400169</t>
  </si>
  <si>
    <t>DRAT AlMgSi 8 T/2-POLOTVRDY (0,135kg/m)</t>
  </si>
  <si>
    <t>354400280</t>
  </si>
  <si>
    <t>ZEMNICI PASOVINA FEZN 30/4mm (0,95kg/m)</t>
  </si>
  <si>
    <t>354400516</t>
  </si>
  <si>
    <t>ZEMNICI PODPERA PV 1h N</t>
  </si>
  <si>
    <t>354402601</t>
  </si>
  <si>
    <t>ZEMNICI SVORKA SR 3c</t>
  </si>
  <si>
    <t>354600217</t>
  </si>
  <si>
    <t>OCHRANNA TRUBKA OT 1,7 N (NEREZ)</t>
  </si>
  <si>
    <t>354600412</t>
  </si>
  <si>
    <t>ZEMNICI SVORKA SOc N (NEREZ)</t>
  </si>
  <si>
    <t>354600415</t>
  </si>
  <si>
    <t>ZEMNICI SVORKA SZc N (NEREZ)</t>
  </si>
  <si>
    <t>354600416</t>
  </si>
  <si>
    <t>ZEMNICI SVORKA SS N (NEREZ)</t>
  </si>
  <si>
    <t>354600466</t>
  </si>
  <si>
    <t>NEREZ PODPERA PV 22b N - POD STR .KRYT</t>
  </si>
  <si>
    <t>354600496</t>
  </si>
  <si>
    <t>DRZAK OCHRANNE TRUBKY A JIMACE DJDc N (NEREZ)</t>
  </si>
  <si>
    <t>OSTATNI SPOJOVACI MATERIAL</t>
  </si>
  <si>
    <t>210220021</t>
  </si>
  <si>
    <t>VEDENI UZEM FEZN DO 120 MM2 V ZEMI</t>
  </si>
  <si>
    <t>210220101</t>
  </si>
  <si>
    <t>VOD SVOD FEZN D10,AL10,DU8 +PODPERY</t>
  </si>
  <si>
    <t>210220121</t>
  </si>
  <si>
    <t>VLOZKA OLOV DO PODPERY,SVORKY,TRUBKY</t>
  </si>
  <si>
    <t>210220372</t>
  </si>
  <si>
    <t>UHELNIK OCHRAN,TRUBKA+DRZAKY-ZED</t>
  </si>
  <si>
    <t>210220401</t>
  </si>
  <si>
    <t>STITEK SMALT,UM HMOTA-OZNAC SVODU</t>
  </si>
  <si>
    <t>BLESKOSVOD</t>
  </si>
  <si>
    <t>Studené - doplňkový zdroj pitné vody ST-2</t>
  </si>
  <si>
    <t>objekt stripovací kolony a chlorování</t>
  </si>
  <si>
    <t>obec Studené, 561 54 Studené 15</t>
  </si>
  <si>
    <t>Úprava adoplnění rozvodnice RH</t>
  </si>
  <si>
    <t>Rozvodnice RS+RP</t>
  </si>
  <si>
    <t xml:space="preserve"> - zemní výkopové práce</t>
  </si>
  <si>
    <t xml:space="preserve"> - dodávka technologie</t>
  </si>
  <si>
    <t xml:space="preserve">        6.</t>
  </si>
  <si>
    <t>Bleskosvod</t>
  </si>
  <si>
    <t>VÝKAZ - VÝMĚR</t>
  </si>
  <si>
    <t>OEZ MOTOROVÝ SPOUSTEC SM123-1,6A (1,1-1,6A)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</si>
</sst>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21">
    <font>
      <sz val="10"/>
      <name val="Arial"/>
      <family val="2"/>
    </font>
    <font>
      <sz val="9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b/>
      <u val="single"/>
      <sz val="12"/>
      <name val="Arial CE"/>
      <family val="2"/>
    </font>
    <font>
      <b/>
      <sz val="12"/>
      <name val="Arial CE"/>
      <family val="2"/>
    </font>
    <font>
      <sz val="16"/>
      <name val="Arial CE"/>
      <family val="2"/>
    </font>
    <font>
      <b/>
      <u val="single"/>
      <sz val="16"/>
      <name val="Arial CE"/>
      <family val="2"/>
    </font>
    <font>
      <sz val="12"/>
      <name val="Arial CE"/>
      <family val="2"/>
    </font>
    <font>
      <b/>
      <u val="single"/>
      <sz val="18"/>
      <name val="Arial CE"/>
      <family val="2"/>
    </font>
    <font>
      <b/>
      <i/>
      <sz val="11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i/>
      <sz val="10"/>
      <name val="Arial CE"/>
      <family val="2"/>
    </font>
    <font>
      <sz val="11.5"/>
      <name val="Arial CE"/>
      <family val="2"/>
    </font>
    <font>
      <sz val="14"/>
      <name val="Arial CE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/>
    </border>
    <border>
      <left/>
      <right/>
      <top/>
      <bottom style="double"/>
    </border>
    <border>
      <left/>
      <right/>
      <top/>
      <bottom style="thin"/>
    </border>
    <border>
      <left/>
      <right/>
      <top style="thin"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>
      <alignment/>
      <protection/>
    </xf>
  </cellStyleXfs>
  <cellXfs count="105">
    <xf numFmtId="0" fontId="0" fillId="0" borderId="0" xfId="0"/>
    <xf numFmtId="0" fontId="1" fillId="0" borderId="0" xfId="0" applyFont="1" applyBorder="1"/>
    <xf numFmtId="43" fontId="1" fillId="0" borderId="0" xfId="20" applyFont="1" applyBorder="1"/>
    <xf numFmtId="43" fontId="0" fillId="0" borderId="0" xfId="20" applyFont="1"/>
    <xf numFmtId="0" fontId="2" fillId="0" borderId="0" xfId="21">
      <alignment/>
      <protection/>
    </xf>
    <xf numFmtId="0" fontId="3" fillId="0" borderId="0" xfId="21" applyFont="1">
      <alignment/>
      <protection/>
    </xf>
    <xf numFmtId="2" fontId="2" fillId="0" borderId="0" xfId="21" applyNumberFormat="1">
      <alignment/>
      <protection/>
    </xf>
    <xf numFmtId="0" fontId="5" fillId="0" borderId="0" xfId="21" applyFont="1">
      <alignment/>
      <protection/>
    </xf>
    <xf numFmtId="2" fontId="5" fillId="0" borderId="0" xfId="21" applyNumberFormat="1" applyFont="1">
      <alignment/>
      <protection/>
    </xf>
    <xf numFmtId="0" fontId="7" fillId="0" borderId="0" xfId="21" applyFont="1">
      <alignment/>
      <protection/>
    </xf>
    <xf numFmtId="1" fontId="7" fillId="0" borderId="0" xfId="21" applyNumberFormat="1" applyFont="1">
      <alignment/>
      <protection/>
    </xf>
    <xf numFmtId="0" fontId="8" fillId="0" borderId="0" xfId="21" applyFont="1">
      <alignment/>
      <protection/>
    </xf>
    <xf numFmtId="0" fontId="10" fillId="0" borderId="0" xfId="21" applyFont="1">
      <alignment/>
      <protection/>
    </xf>
    <xf numFmtId="2" fontId="5" fillId="0" borderId="1" xfId="21" applyNumberFormat="1" applyFont="1" applyBorder="1">
      <alignment/>
      <protection/>
    </xf>
    <xf numFmtId="0" fontId="13" fillId="0" borderId="0" xfId="21" applyFont="1">
      <alignment/>
      <protection/>
    </xf>
    <xf numFmtId="2" fontId="14" fillId="0" borderId="0" xfId="21" applyNumberFormat="1" applyFont="1">
      <alignment/>
      <protection/>
    </xf>
    <xf numFmtId="0" fontId="5" fillId="0" borderId="1" xfId="21" applyFont="1" applyBorder="1">
      <alignment/>
      <protection/>
    </xf>
    <xf numFmtId="0" fontId="5" fillId="0" borderId="0" xfId="21" applyFont="1" quotePrefix="1">
      <alignment/>
      <protection/>
    </xf>
    <xf numFmtId="0" fontId="2" fillId="0" borderId="0" xfId="21" applyFont="1">
      <alignment/>
      <protection/>
    </xf>
    <xf numFmtId="0" fontId="0" fillId="0" borderId="0" xfId="0" applyFont="1"/>
    <xf numFmtId="43" fontId="0" fillId="0" borderId="0" xfId="0" applyNumberFormat="1"/>
    <xf numFmtId="2" fontId="0" fillId="0" borderId="0" xfId="0" applyNumberFormat="1"/>
    <xf numFmtId="0" fontId="0" fillId="0" borderId="0" xfId="0" applyBorder="1"/>
    <xf numFmtId="0" fontId="3" fillId="0" borderId="0" xfId="0" applyFont="1"/>
    <xf numFmtId="0" fontId="9" fillId="0" borderId="0" xfId="0" applyFont="1"/>
    <xf numFmtId="0" fontId="6" fillId="0" borderId="0" xfId="0" applyFont="1"/>
    <xf numFmtId="0" fontId="11" fillId="0" borderId="0" xfId="0" applyFont="1"/>
    <xf numFmtId="0" fontId="16" fillId="0" borderId="0" xfId="0" applyFont="1"/>
    <xf numFmtId="0" fontId="13" fillId="0" borderId="0" xfId="0" applyFont="1"/>
    <xf numFmtId="0" fontId="15" fillId="0" borderId="0" xfId="0" applyFont="1"/>
    <xf numFmtId="0" fontId="13" fillId="0" borderId="0" xfId="0" applyFont="1"/>
    <xf numFmtId="0" fontId="11" fillId="0" borderId="0" xfId="0" applyFont="1" applyBorder="1"/>
    <xf numFmtId="0" fontId="0" fillId="0" borderId="2" xfId="0" applyBorder="1"/>
    <xf numFmtId="0" fontId="15" fillId="0" borderId="2" xfId="0" applyFont="1" applyBorder="1"/>
    <xf numFmtId="16" fontId="15" fillId="0" borderId="2" xfId="0" applyNumberFormat="1" applyFont="1" applyBorder="1"/>
    <xf numFmtId="14" fontId="15" fillId="0" borderId="2" xfId="0" applyNumberFormat="1" applyFont="1" applyBorder="1"/>
    <xf numFmtId="0" fontId="8" fillId="0" borderId="0" xfId="0" applyFont="1"/>
    <xf numFmtId="0" fontId="10" fillId="0" borderId="0" xfId="0" applyFont="1"/>
    <xf numFmtId="0" fontId="12" fillId="0" borderId="0" xfId="0" applyFont="1"/>
    <xf numFmtId="2" fontId="11" fillId="0" borderId="0" xfId="0" applyNumberFormat="1" applyFont="1"/>
    <xf numFmtId="2" fontId="14" fillId="0" borderId="0" xfId="0" applyNumberFormat="1" applyFont="1"/>
    <xf numFmtId="0" fontId="17" fillId="0" borderId="0" xfId="0" applyNumberFormat="1" applyFont="1" applyFill="1" applyBorder="1" applyAlignment="1" applyProtection="1">
      <alignment horizontal="left" vertical="top"/>
      <protection/>
    </xf>
    <xf numFmtId="2" fontId="11" fillId="0" borderId="0" xfId="0" applyNumberFormat="1" applyFont="1"/>
    <xf numFmtId="0" fontId="14" fillId="0" borderId="0" xfId="0" applyFont="1"/>
    <xf numFmtId="0" fontId="11" fillId="0" borderId="3" xfId="0" applyFont="1" applyBorder="1"/>
    <xf numFmtId="2" fontId="11" fillId="0" borderId="3" xfId="0" applyNumberFormat="1" applyFont="1" applyBorder="1"/>
    <xf numFmtId="2" fontId="12" fillId="0" borderId="0" xfId="0" applyNumberFormat="1" applyFont="1"/>
    <xf numFmtId="0" fontId="5" fillId="0" borderId="0" xfId="0" applyFont="1"/>
    <xf numFmtId="2" fontId="4" fillId="0" borderId="0" xfId="0" applyNumberFormat="1" applyFont="1"/>
    <xf numFmtId="2" fontId="8" fillId="0" borderId="0" xfId="0" applyNumberFormat="1" applyFont="1"/>
    <xf numFmtId="0" fontId="2" fillId="0" borderId="0" xfId="0" applyFont="1"/>
    <xf numFmtId="0" fontId="18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indent="1"/>
    </xf>
    <xf numFmtId="0" fontId="1" fillId="0" borderId="0" xfId="0" applyFont="1" applyBorder="1" applyAlignment="1">
      <alignment horizontal="center" vertical="top"/>
    </xf>
    <xf numFmtId="0" fontId="1" fillId="0" borderId="0" xfId="0" applyFont="1"/>
    <xf numFmtId="0" fontId="0" fillId="0" borderId="0" xfId="0" applyFont="1"/>
    <xf numFmtId="0" fontId="1" fillId="0" borderId="0" xfId="0" applyFont="1" applyBorder="1" applyAlignment="1">
      <alignment horizontal="left" vertical="top" indent="8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left"/>
    </xf>
    <xf numFmtId="43" fontId="1" fillId="0" borderId="0" xfId="20" applyFont="1" applyBorder="1" applyAlignment="1">
      <alignment vertical="center"/>
    </xf>
    <xf numFmtId="2" fontId="1" fillId="0" borderId="0" xfId="20" applyNumberFormat="1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top"/>
    </xf>
    <xf numFmtId="43" fontId="1" fillId="0" borderId="0" xfId="20" applyFont="1" applyBorder="1" applyAlignment="1">
      <alignment horizontal="left" vertical="top"/>
    </xf>
    <xf numFmtId="43" fontId="1" fillId="0" borderId="0" xfId="20" applyFont="1" applyBorder="1" applyAlignment="1">
      <alignment horizontal="left" vertical="top" indent="1"/>
    </xf>
    <xf numFmtId="43" fontId="1" fillId="0" borderId="0" xfId="20" applyFont="1" applyBorder="1"/>
    <xf numFmtId="0" fontId="0" fillId="0" borderId="0" xfId="0" applyFont="1" applyBorder="1"/>
    <xf numFmtId="2" fontId="0" fillId="0" borderId="0" xfId="0" applyNumberFormat="1" applyFont="1" applyBorder="1"/>
    <xf numFmtId="0" fontId="1" fillId="0" borderId="0" xfId="0" applyFont="1" applyBorder="1" applyAlignment="1">
      <alignment vertical="center"/>
    </xf>
    <xf numFmtId="0" fontId="19" fillId="0" borderId="0" xfId="0" applyFont="1" applyBorder="1"/>
    <xf numFmtId="2" fontId="19" fillId="0" borderId="0" xfId="0" applyNumberFormat="1" applyFont="1" applyBorder="1"/>
    <xf numFmtId="0" fontId="18" fillId="0" borderId="4" xfId="0" applyFont="1" applyBorder="1" applyAlignment="1">
      <alignment vertical="top"/>
    </xf>
    <xf numFmtId="0" fontId="18" fillId="0" borderId="4" xfId="0" applyFont="1" applyBorder="1" applyAlignment="1">
      <alignment/>
    </xf>
    <xf numFmtId="43" fontId="18" fillId="0" borderId="4" xfId="2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18" fillId="0" borderId="4" xfId="0" applyNumberFormat="1" applyFont="1" applyFill="1" applyBorder="1" applyAlignment="1" applyProtection="1">
      <alignment horizontal="left" vertical="top"/>
      <protection/>
    </xf>
    <xf numFmtId="2" fontId="18" fillId="0" borderId="4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2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Font="1" applyBorder="1"/>
    <xf numFmtId="0" fontId="18" fillId="0" borderId="0" xfId="0" applyNumberFormat="1" applyFont="1" applyFill="1" applyBorder="1" applyAlignment="1" applyProtection="1">
      <alignment horizontal="left" vertical="top"/>
      <protection/>
    </xf>
    <xf numFmtId="2" fontId="18" fillId="0" borderId="0" xfId="20" applyNumberFormat="1" applyFont="1" applyBorder="1" applyAlignment="1">
      <alignment vertical="center"/>
    </xf>
    <xf numFmtId="0" fontId="18" fillId="0" borderId="4" xfId="0" applyFont="1" applyBorder="1" applyAlignment="1">
      <alignment horizontal="left"/>
    </xf>
    <xf numFmtId="0" fontId="18" fillId="0" borderId="4" xfId="0" applyFont="1" applyBorder="1" applyAlignment="1">
      <alignment horizontal="left" vertical="top"/>
    </xf>
    <xf numFmtId="2" fontId="20" fillId="0" borderId="4" xfId="0" applyNumberFormat="1" applyFont="1" applyBorder="1" applyAlignment="1">
      <alignment vertical="center"/>
    </xf>
    <xf numFmtId="0" fontId="0" fillId="0" borderId="0" xfId="0" applyFont="1"/>
    <xf numFmtId="0" fontId="1" fillId="0" borderId="0" xfId="0" applyFont="1" applyBorder="1" applyAlignment="1">
      <alignment horizontal="left" indent="1"/>
    </xf>
    <xf numFmtId="0" fontId="18" fillId="0" borderId="4" xfId="0" applyFont="1" applyBorder="1" applyAlignment="1">
      <alignment horizontal="left" vertical="top" indent="1"/>
    </xf>
    <xf numFmtId="0" fontId="20" fillId="0" borderId="4" xfId="0" applyFont="1" applyBorder="1" applyAlignment="1">
      <alignment vertical="center"/>
    </xf>
    <xf numFmtId="0" fontId="0" fillId="0" borderId="0" xfId="0" applyFont="1" applyAlignment="1">
      <alignment horizontal="left"/>
    </xf>
    <xf numFmtId="0" fontId="20" fillId="0" borderId="4" xfId="0" applyFont="1" applyBorder="1"/>
    <xf numFmtId="0" fontId="0" fillId="0" borderId="0" xfId="0" applyFont="1" applyBorder="1" applyAlignment="1">
      <alignment horizontal="left"/>
    </xf>
    <xf numFmtId="0" fontId="18" fillId="0" borderId="4" xfId="0" applyFont="1" applyBorder="1"/>
    <xf numFmtId="0" fontId="18" fillId="0" borderId="4" xfId="0" applyFont="1" applyBorder="1" applyAlignment="1">
      <alignment vertical="center"/>
    </xf>
    <xf numFmtId="43" fontId="0" fillId="0" borderId="0" xfId="20" applyFont="1" applyBorder="1" applyAlignment="1">
      <alignment vertical="center"/>
    </xf>
    <xf numFmtId="43" fontId="0" fillId="0" borderId="0" xfId="20" applyFont="1" applyAlignment="1">
      <alignment vertical="center"/>
    </xf>
    <xf numFmtId="43" fontId="1" fillId="0" borderId="0" xfId="20" applyFont="1" applyBorder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43" fontId="1" fillId="0" borderId="0" xfId="20" applyFont="1" applyAlignment="1">
      <alignment vertical="center"/>
    </xf>
    <xf numFmtId="43" fontId="0" fillId="0" borderId="0" xfId="20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63"/>
  <sheetViews>
    <sheetView zoomScale="200" zoomScaleNormal="200" workbookViewId="0" topLeftCell="A1"/>
  </sheetViews>
  <sheetFormatPr defaultColWidth="9.140625" defaultRowHeight="12.75"/>
  <cols>
    <col min="1" max="1" width="6.8515625" style="0" customWidth="1"/>
    <col min="2" max="4" width="11.421875" style="0" customWidth="1"/>
    <col min="5" max="5" width="10.421875" style="0" customWidth="1"/>
    <col min="6" max="6" width="13.7109375" style="0" customWidth="1"/>
    <col min="7" max="7" width="12.140625" style="0" customWidth="1"/>
    <col min="8" max="8" width="11.00390625" style="0" customWidth="1"/>
    <col min="9" max="9" width="15.00390625" style="0" customWidth="1"/>
    <col min="10" max="10" width="6.28125" style="0" customWidth="1"/>
    <col min="11" max="11" width="10.00390625" style="0" bestFit="1" customWidth="1"/>
    <col min="12" max="12" width="13.7109375" style="0" bestFit="1" customWidth="1"/>
  </cols>
  <sheetData>
    <row r="3" spans="1:3" ht="23.25">
      <c r="A3" s="23"/>
      <c r="C3" s="24" t="s">
        <v>367</v>
      </c>
    </row>
    <row r="4" spans="1:9" ht="20.25">
      <c r="A4" s="23"/>
      <c r="E4" s="25"/>
      <c r="F4" s="25"/>
      <c r="I4" s="26"/>
    </row>
    <row r="5" spans="2:8" ht="18">
      <c r="B5" s="27" t="s">
        <v>0</v>
      </c>
      <c r="C5" s="28" t="s">
        <v>358</v>
      </c>
      <c r="G5" s="29"/>
      <c r="H5" s="29"/>
    </row>
    <row r="6" ht="18">
      <c r="C6" s="28" t="s">
        <v>359</v>
      </c>
    </row>
    <row r="7" spans="2:10" ht="18">
      <c r="B7" s="27" t="s">
        <v>1</v>
      </c>
      <c r="C7" s="30" t="s">
        <v>84</v>
      </c>
      <c r="D7" s="30"/>
      <c r="E7" s="30"/>
      <c r="F7" s="27"/>
      <c r="H7" s="30"/>
      <c r="I7" s="26"/>
      <c r="J7" s="27"/>
    </row>
    <row r="8" spans="2:9" ht="18">
      <c r="B8" s="27" t="s">
        <v>2</v>
      </c>
      <c r="C8" s="30" t="s">
        <v>360</v>
      </c>
      <c r="D8" s="30"/>
      <c r="E8" s="30"/>
      <c r="F8" s="27"/>
      <c r="G8" s="29"/>
      <c r="H8" s="29"/>
      <c r="I8" s="30"/>
    </row>
    <row r="9" spans="1:11" ht="15" thickBot="1">
      <c r="A9" s="32"/>
      <c r="B9" s="33"/>
      <c r="C9" s="33"/>
      <c r="D9" s="34"/>
      <c r="E9" s="35"/>
      <c r="F9" s="33"/>
      <c r="G9" s="33"/>
      <c r="H9" s="33"/>
      <c r="I9" s="31"/>
      <c r="K9" t="s">
        <v>37</v>
      </c>
    </row>
    <row r="10" ht="13.5" thickTop="1">
      <c r="I10" s="22"/>
    </row>
    <row r="11" spans="1:10" ht="14.25">
      <c r="A11" s="26"/>
      <c r="B11" s="26"/>
      <c r="C11" s="26"/>
      <c r="D11" s="26"/>
      <c r="E11" s="26"/>
      <c r="F11" s="37" t="s">
        <v>59</v>
      </c>
      <c r="G11" s="37" t="s">
        <v>60</v>
      </c>
      <c r="H11" s="37" t="s">
        <v>61</v>
      </c>
      <c r="J11" s="21"/>
    </row>
    <row r="12" spans="9:10" ht="14.25">
      <c r="I12" s="26"/>
      <c r="J12" s="21"/>
    </row>
    <row r="13" spans="1:8" ht="15">
      <c r="A13" s="38" t="s">
        <v>3</v>
      </c>
      <c r="B13" s="38" t="s">
        <v>38</v>
      </c>
      <c r="C13" s="38"/>
      <c r="D13" s="26"/>
      <c r="E13" s="26"/>
      <c r="F13" s="39">
        <f>SUM(Položky!F34)</f>
        <v>0</v>
      </c>
      <c r="G13" s="39">
        <f>SUM(Položky!F90)</f>
        <v>0</v>
      </c>
      <c r="H13" s="39"/>
    </row>
    <row r="14" spans="1:11" ht="15">
      <c r="A14" s="38" t="s">
        <v>4</v>
      </c>
      <c r="B14" s="38" t="s">
        <v>361</v>
      </c>
      <c r="C14" s="38"/>
      <c r="D14" s="40"/>
      <c r="E14" s="26"/>
      <c r="F14" s="39">
        <f>SUM(Položky!F127)</f>
        <v>0</v>
      </c>
      <c r="G14" s="39">
        <f>SUM(Položky!F139)</f>
        <v>0</v>
      </c>
      <c r="H14" s="39"/>
      <c r="J14" s="21"/>
      <c r="K14" s="21"/>
    </row>
    <row r="15" spans="1:11" ht="15">
      <c r="A15" s="38" t="s">
        <v>28</v>
      </c>
      <c r="B15" s="41" t="s">
        <v>362</v>
      </c>
      <c r="F15" s="42">
        <f>SUM(Položky!F201)</f>
        <v>0</v>
      </c>
      <c r="G15" s="42">
        <f>SUM(Položky!F256)</f>
        <v>0</v>
      </c>
      <c r="K15" s="21"/>
    </row>
    <row r="16" spans="1:11" ht="15">
      <c r="A16" s="38" t="s">
        <v>35</v>
      </c>
      <c r="B16" s="41" t="s">
        <v>366</v>
      </c>
      <c r="F16" s="42">
        <f>SUM(Položky!F287)</f>
        <v>0</v>
      </c>
      <c r="G16" s="42">
        <f>SUM(Položky!F303)</f>
        <v>0</v>
      </c>
      <c r="K16" s="21"/>
    </row>
    <row r="17" spans="1:12" ht="15">
      <c r="A17" s="38" t="s">
        <v>36</v>
      </c>
      <c r="B17" s="38" t="s">
        <v>5</v>
      </c>
      <c r="C17" s="38"/>
      <c r="D17" s="40">
        <f>SUM(G13:G16)</f>
        <v>0</v>
      </c>
      <c r="E17" s="26"/>
      <c r="F17" s="39"/>
      <c r="G17" s="39"/>
      <c r="H17" s="39">
        <f>SUM(D17)*0.06</f>
        <v>0</v>
      </c>
      <c r="L17" s="20"/>
    </row>
    <row r="18" spans="1:8" ht="15">
      <c r="A18" s="38" t="s">
        <v>365</v>
      </c>
      <c r="B18" s="38" t="s">
        <v>39</v>
      </c>
      <c r="C18" s="38"/>
      <c r="D18" s="43" t="s">
        <v>40</v>
      </c>
      <c r="E18" s="26"/>
      <c r="F18" s="44"/>
      <c r="G18" s="44"/>
      <c r="H18" s="45">
        <f>SUM(F19:G19)*0.04</f>
        <v>0</v>
      </c>
    </row>
    <row r="19" spans="1:8" ht="15">
      <c r="A19" s="26"/>
      <c r="B19" s="26"/>
      <c r="C19" s="26"/>
      <c r="D19" s="26"/>
      <c r="E19" s="26"/>
      <c r="F19" s="46">
        <f>SUM(F13:F18)</f>
        <v>0</v>
      </c>
      <c r="G19" s="46">
        <f>SUM(G13:G18)</f>
        <v>0</v>
      </c>
      <c r="H19" s="46">
        <f>SUM(H14:H18)</f>
        <v>0</v>
      </c>
    </row>
    <row r="20" ht="15">
      <c r="I20" s="36"/>
    </row>
    <row r="21" spans="2:9" ht="15.75">
      <c r="B21" s="47" t="s">
        <v>6</v>
      </c>
      <c r="C21" s="47"/>
      <c r="G21" s="48">
        <f>SUM(F19:H19)</f>
        <v>0</v>
      </c>
      <c r="I21" s="49"/>
    </row>
    <row r="22" ht="12.75">
      <c r="I22" s="4"/>
    </row>
    <row r="23" spans="1:8" ht="15.75">
      <c r="A23" s="4"/>
      <c r="B23" s="4"/>
      <c r="C23" s="4"/>
      <c r="D23" s="7" t="s">
        <v>7</v>
      </c>
      <c r="E23" s="4"/>
      <c r="G23" s="4"/>
      <c r="H23" s="4"/>
    </row>
    <row r="24" spans="1:7" ht="12.75">
      <c r="A24" s="2"/>
      <c r="B24" s="2"/>
      <c r="C24" s="2"/>
      <c r="D24" s="2"/>
      <c r="E24" s="3"/>
      <c r="G24" s="3"/>
    </row>
    <row r="25" spans="1:8" ht="15.75">
      <c r="A25" s="7" t="s">
        <v>8</v>
      </c>
      <c r="B25" s="7" t="s">
        <v>71</v>
      </c>
      <c r="C25" s="7"/>
      <c r="D25" s="7"/>
      <c r="E25" s="11"/>
      <c r="G25" s="8">
        <f>SUM(G21)</f>
        <v>0</v>
      </c>
      <c r="H25" s="7" t="s">
        <v>9</v>
      </c>
    </row>
    <row r="26" spans="1:8" ht="15">
      <c r="A26" s="11"/>
      <c r="B26" s="11"/>
      <c r="C26" s="11"/>
      <c r="D26" s="11"/>
      <c r="E26" s="11"/>
      <c r="G26" s="11"/>
      <c r="H26" s="11"/>
    </row>
    <row r="27" spans="1:8" ht="16.5" thickBot="1">
      <c r="A27" s="7" t="s">
        <v>72</v>
      </c>
      <c r="B27" s="7" t="s">
        <v>41</v>
      </c>
      <c r="C27" s="7"/>
      <c r="D27" s="7"/>
      <c r="E27" s="11"/>
      <c r="G27" s="13">
        <v>0</v>
      </c>
      <c r="H27" s="16" t="s">
        <v>9</v>
      </c>
    </row>
    <row r="28" spans="1:8" ht="15.75">
      <c r="A28" s="7"/>
      <c r="B28" s="7"/>
      <c r="C28" s="7"/>
      <c r="D28" s="7"/>
      <c r="E28" s="11"/>
      <c r="G28" s="17"/>
      <c r="H28" s="7"/>
    </row>
    <row r="29" spans="1:8" ht="15.75">
      <c r="A29" s="5"/>
      <c r="B29" s="7" t="s">
        <v>10</v>
      </c>
      <c r="C29" s="7"/>
      <c r="D29" s="11"/>
      <c r="E29" s="11"/>
      <c r="G29" s="8">
        <f>SUM(G25:G27)</f>
        <v>0</v>
      </c>
      <c r="H29" s="7" t="s">
        <v>9</v>
      </c>
    </row>
    <row r="30" spans="1:8" ht="12.75">
      <c r="A30" s="5"/>
      <c r="B30" s="4"/>
      <c r="C30" s="4"/>
      <c r="D30" s="4"/>
      <c r="E30" s="4"/>
      <c r="G30" s="4"/>
      <c r="H30" s="4"/>
    </row>
    <row r="31" spans="1:8" ht="16.5" thickBot="1">
      <c r="A31" s="7" t="s">
        <v>11</v>
      </c>
      <c r="B31" s="7" t="s">
        <v>27</v>
      </c>
      <c r="C31" s="7"/>
      <c r="D31" s="15">
        <f>SUM(G29)</f>
        <v>0</v>
      </c>
      <c r="E31" s="11"/>
      <c r="G31" s="13">
        <f>SUM(D31)*0.21</f>
        <v>0</v>
      </c>
      <c r="H31" s="13" t="s">
        <v>9</v>
      </c>
    </row>
    <row r="32" spans="1:8" ht="12.75">
      <c r="A32" s="4"/>
      <c r="B32" s="4"/>
      <c r="C32" s="4"/>
      <c r="D32" s="6"/>
      <c r="E32" s="4"/>
      <c r="G32" s="6"/>
      <c r="H32" s="6"/>
    </row>
    <row r="33" spans="1:8" ht="20.25">
      <c r="A33" s="4"/>
      <c r="B33" s="14" t="s">
        <v>12</v>
      </c>
      <c r="C33" s="7"/>
      <c r="D33" s="4"/>
      <c r="E33" s="4"/>
      <c r="G33" s="10">
        <f>SUM(G29:G31)</f>
        <v>0</v>
      </c>
      <c r="H33" s="9" t="s">
        <v>9</v>
      </c>
    </row>
    <row r="34" spans="1:9" ht="12.75">
      <c r="A34" s="2"/>
      <c r="B34" s="2"/>
      <c r="C34" s="3"/>
      <c r="D34" s="2"/>
      <c r="E34" s="3"/>
      <c r="F34" s="3"/>
      <c r="I34" s="6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5" ht="12.75">
      <c r="A36" s="4"/>
      <c r="B36" s="5" t="s">
        <v>13</v>
      </c>
      <c r="C36" s="4"/>
      <c r="D36" s="18"/>
      <c r="E36" s="4" t="s">
        <v>42</v>
      </c>
    </row>
    <row r="37" spans="1:5" ht="12.75">
      <c r="A37" s="4"/>
      <c r="B37" s="4"/>
      <c r="C37" s="4"/>
      <c r="D37" s="4"/>
      <c r="E37" s="4" t="s">
        <v>43</v>
      </c>
    </row>
    <row r="38" spans="1:9" ht="12.75">
      <c r="A38" s="4"/>
      <c r="B38" s="5"/>
      <c r="C38" s="4"/>
      <c r="D38" s="4"/>
      <c r="E38" s="19" t="s">
        <v>363</v>
      </c>
      <c r="I38" s="4"/>
    </row>
    <row r="39" spans="1:5" ht="12.75">
      <c r="A39" s="4"/>
      <c r="B39" s="4"/>
      <c r="C39" s="4"/>
      <c r="D39" s="4"/>
      <c r="E39" s="4" t="s">
        <v>364</v>
      </c>
    </row>
    <row r="41" spans="6:14" ht="14.25">
      <c r="F41" s="12" t="s">
        <v>14</v>
      </c>
      <c r="G41" s="4"/>
      <c r="N41" s="1"/>
    </row>
    <row r="42" spans="2:14" ht="14.25">
      <c r="B42" s="23"/>
      <c r="D42" s="50"/>
      <c r="E42" s="23"/>
      <c r="F42" s="12" t="s">
        <v>73</v>
      </c>
      <c r="G42" s="4"/>
      <c r="N42" s="1"/>
    </row>
    <row r="43" ht="12.75">
      <c r="N43" s="1"/>
    </row>
    <row r="44" spans="2:15" ht="15.75">
      <c r="B44" s="47"/>
      <c r="C44" s="47"/>
      <c r="F44" s="37"/>
      <c r="N44" s="1"/>
      <c r="O44" s="1"/>
    </row>
    <row r="45" spans="6:15" ht="14.25">
      <c r="F45" s="37"/>
      <c r="O45" s="1"/>
    </row>
    <row r="46" spans="14:15" ht="12.75">
      <c r="N46" s="1"/>
      <c r="O46" s="1"/>
    </row>
    <row r="47" spans="14:15" ht="15" customHeight="1">
      <c r="N47" s="1"/>
      <c r="O47" s="1"/>
    </row>
    <row r="48" ht="15" customHeight="1">
      <c r="N48" s="1"/>
    </row>
    <row r="49" spans="14:15" ht="15" customHeight="1">
      <c r="N49" s="1"/>
      <c r="O49" s="1"/>
    </row>
    <row r="50" spans="14:15" ht="15" customHeight="1">
      <c r="N50" s="1"/>
      <c r="O50" s="1"/>
    </row>
    <row r="51" spans="13:15" ht="15" customHeight="1">
      <c r="M51" s="1"/>
      <c r="N51" s="1"/>
      <c r="O51" s="1"/>
    </row>
    <row r="52" spans="13:15" ht="15" customHeight="1">
      <c r="M52" s="1"/>
      <c r="N52" s="1"/>
      <c r="O52" s="1"/>
    </row>
    <row r="53" spans="13:15" ht="15" customHeight="1">
      <c r="M53" s="1"/>
      <c r="N53" s="1"/>
      <c r="O53" s="1"/>
    </row>
    <row r="54" spans="12:15" ht="15" customHeight="1">
      <c r="L54" s="1"/>
      <c r="M54" s="1"/>
      <c r="N54" s="1"/>
      <c r="O54" s="1"/>
    </row>
    <row r="55" spans="12:15" ht="15" customHeight="1">
      <c r="L55" s="1"/>
      <c r="M55" s="1"/>
      <c r="N55" s="1"/>
      <c r="O55" s="1"/>
    </row>
    <row r="56" spans="12:15" ht="15" customHeight="1">
      <c r="L56" s="1"/>
      <c r="M56" s="1"/>
      <c r="N56" s="1"/>
      <c r="O56" s="1"/>
    </row>
    <row r="57" spans="12:15" ht="15" customHeight="1">
      <c r="L57" s="1"/>
      <c r="O57" s="1"/>
    </row>
    <row r="58" spans="12:15" ht="15" customHeight="1">
      <c r="L58" s="1"/>
      <c r="M58" s="1"/>
      <c r="O58" s="1"/>
    </row>
    <row r="59" spans="12:15" ht="15" customHeight="1">
      <c r="L59" s="1"/>
      <c r="O59" s="1"/>
    </row>
    <row r="60" ht="15" customHeight="1"/>
    <row r="61" ht="15" customHeight="1">
      <c r="L61" s="1"/>
    </row>
    <row r="62" spans="14:15" ht="15" customHeight="1">
      <c r="N62" s="1"/>
      <c r="O62" s="1"/>
    </row>
    <row r="63" spans="13:15" ht="15" customHeight="1">
      <c r="M63" s="1"/>
      <c r="N63" s="1"/>
      <c r="O63" s="1"/>
    </row>
    <row r="64" ht="15" customHeight="1"/>
    <row r="65" ht="15" customHeight="1"/>
    <row r="66" ht="15" customHeight="1"/>
  </sheetData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8"/>
  <sheetViews>
    <sheetView tabSelected="1" view="pageLayout" zoomScale="82" zoomScalePageLayoutView="82" workbookViewId="0" topLeftCell="A1">
      <selection activeCell="H15" sqref="H15"/>
    </sheetView>
  </sheetViews>
  <sheetFormatPr defaultColWidth="9.140625" defaultRowHeight="12.75"/>
  <cols>
    <col min="1" max="1" width="18.00390625" style="56" customWidth="1"/>
    <col min="2" max="2" width="57.140625" style="56" customWidth="1"/>
    <col min="3" max="3" width="16.57421875" style="56" customWidth="1"/>
    <col min="4" max="4" width="6.00390625" style="56" customWidth="1"/>
    <col min="5" max="5" width="16.140625" style="56" customWidth="1"/>
    <col min="6" max="6" width="15.00390625" style="56" customWidth="1"/>
    <col min="7" max="7" width="10.00390625" style="56" customWidth="1"/>
    <col min="8" max="8" width="15.57421875" style="56" customWidth="1"/>
    <col min="9" max="9" width="77.00390625" style="56" customWidth="1"/>
    <col min="10" max="10" width="7.28125" style="56" customWidth="1"/>
    <col min="11" max="11" width="10.57421875" style="56" customWidth="1"/>
    <col min="12" max="12" width="12.140625" style="56" customWidth="1"/>
    <col min="13" max="16384" width="9.140625" style="56" customWidth="1"/>
  </cols>
  <sheetData>
    <row r="1" spans="1:7" ht="12.75">
      <c r="A1" s="51" t="s">
        <v>29</v>
      </c>
      <c r="B1" s="52"/>
      <c r="C1" s="52"/>
      <c r="D1" s="53"/>
      <c r="E1" s="53"/>
      <c r="F1" s="54"/>
      <c r="G1" s="55"/>
    </row>
    <row r="2" spans="1:7" ht="12.75">
      <c r="A2" s="52"/>
      <c r="B2" s="52"/>
      <c r="C2" s="52"/>
      <c r="D2" s="52"/>
      <c r="E2" s="52"/>
      <c r="F2" s="54"/>
      <c r="G2" s="55"/>
    </row>
    <row r="3" spans="1:7" ht="12.75">
      <c r="A3" s="52" t="s">
        <v>26</v>
      </c>
      <c r="B3" s="52"/>
      <c r="C3" s="52"/>
      <c r="D3" s="52"/>
      <c r="E3" s="57"/>
      <c r="F3" s="54"/>
      <c r="G3" s="55"/>
    </row>
    <row r="4" spans="1:7" ht="12.75">
      <c r="A4" s="52"/>
      <c r="B4" s="52"/>
      <c r="C4" s="52"/>
      <c r="D4" s="52"/>
      <c r="E4" s="52"/>
      <c r="F4" s="54"/>
      <c r="G4" s="55"/>
    </row>
    <row r="5" spans="1:7" ht="12.75">
      <c r="A5" s="52" t="s">
        <v>23</v>
      </c>
      <c r="B5" s="52" t="s">
        <v>44</v>
      </c>
      <c r="C5" s="58" t="s">
        <v>20</v>
      </c>
      <c r="D5" s="58" t="s">
        <v>22</v>
      </c>
      <c r="E5" s="58" t="s">
        <v>45</v>
      </c>
      <c r="F5" s="58" t="s">
        <v>21</v>
      </c>
      <c r="G5" s="59"/>
    </row>
    <row r="6" spans="1:7" ht="12.75">
      <c r="A6" s="55"/>
      <c r="B6" s="55"/>
      <c r="C6" s="59"/>
      <c r="D6" s="59"/>
      <c r="E6" s="59"/>
      <c r="F6" s="59"/>
      <c r="G6" s="59"/>
    </row>
    <row r="7" spans="1:7" ht="12.75">
      <c r="A7" s="60" t="s">
        <v>86</v>
      </c>
      <c r="B7" s="60" t="s">
        <v>87</v>
      </c>
      <c r="C7" s="61"/>
      <c r="D7" s="61" t="s">
        <v>19</v>
      </c>
      <c r="E7" s="61">
        <v>15</v>
      </c>
      <c r="F7" s="62">
        <f>SUM(E7)*C7</f>
        <v>0</v>
      </c>
      <c r="G7" s="59"/>
    </row>
    <row r="8" spans="1:7" ht="12.75">
      <c r="A8" s="60" t="s">
        <v>30</v>
      </c>
      <c r="B8" s="60" t="s">
        <v>31</v>
      </c>
      <c r="C8" s="61"/>
      <c r="D8" s="61" t="s">
        <v>19</v>
      </c>
      <c r="E8" s="61">
        <v>40</v>
      </c>
      <c r="F8" s="62">
        <f aca="true" t="shared" si="0" ref="F8:F33">SUM(E8)*C8</f>
        <v>0</v>
      </c>
      <c r="G8" s="59"/>
    </row>
    <row r="9" spans="1:7" ht="12.75">
      <c r="A9" s="60" t="s">
        <v>88</v>
      </c>
      <c r="B9" s="60" t="s">
        <v>89</v>
      </c>
      <c r="C9" s="61"/>
      <c r="D9" s="61" t="s">
        <v>19</v>
      </c>
      <c r="E9" s="61">
        <v>2</v>
      </c>
      <c r="F9" s="62">
        <f t="shared" si="0"/>
        <v>0</v>
      </c>
      <c r="G9" s="59"/>
    </row>
    <row r="10" spans="1:12" ht="12.75">
      <c r="A10" s="60" t="s">
        <v>90</v>
      </c>
      <c r="B10" s="60" t="s">
        <v>91</v>
      </c>
      <c r="C10" s="61"/>
      <c r="D10" s="61" t="s">
        <v>19</v>
      </c>
      <c r="E10" s="61">
        <v>5</v>
      </c>
      <c r="F10" s="62">
        <f t="shared" si="0"/>
        <v>0</v>
      </c>
      <c r="G10" s="59"/>
      <c r="H10" s="63"/>
      <c r="I10" s="64"/>
      <c r="J10" s="65"/>
      <c r="K10" s="65"/>
      <c r="L10" s="66"/>
    </row>
    <row r="11" spans="1:12" ht="12.75">
      <c r="A11" s="60" t="s">
        <v>92</v>
      </c>
      <c r="B11" s="60" t="s">
        <v>93</v>
      </c>
      <c r="C11" s="61"/>
      <c r="D11" s="61" t="s">
        <v>19</v>
      </c>
      <c r="E11" s="61">
        <v>10</v>
      </c>
      <c r="F11" s="62">
        <f t="shared" si="0"/>
        <v>0</v>
      </c>
      <c r="G11" s="59"/>
      <c r="H11" s="63"/>
      <c r="I11" s="63"/>
      <c r="J11" s="67"/>
      <c r="K11" s="67"/>
      <c r="L11" s="67"/>
    </row>
    <row r="12" spans="1:7" ht="12.75">
      <c r="A12" s="60" t="s">
        <v>94</v>
      </c>
      <c r="B12" s="60" t="s">
        <v>95</v>
      </c>
      <c r="C12" s="61"/>
      <c r="D12" s="61" t="s">
        <v>19</v>
      </c>
      <c r="E12" s="61">
        <v>15</v>
      </c>
      <c r="F12" s="62">
        <f t="shared" si="0"/>
        <v>0</v>
      </c>
      <c r="G12" s="59"/>
    </row>
    <row r="13" spans="1:7" ht="12.75">
      <c r="A13" s="60" t="s">
        <v>74</v>
      </c>
      <c r="B13" s="60" t="s">
        <v>75</v>
      </c>
      <c r="C13" s="61"/>
      <c r="D13" s="61" t="s">
        <v>19</v>
      </c>
      <c r="E13" s="61">
        <v>3</v>
      </c>
      <c r="F13" s="62">
        <f t="shared" si="0"/>
        <v>0</v>
      </c>
      <c r="G13" s="59"/>
    </row>
    <row r="14" spans="1:7" ht="12.75">
      <c r="A14" s="60" t="s">
        <v>96</v>
      </c>
      <c r="B14" s="60" t="s">
        <v>97</v>
      </c>
      <c r="C14" s="61"/>
      <c r="D14" s="61" t="s">
        <v>19</v>
      </c>
      <c r="E14" s="61">
        <v>15</v>
      </c>
      <c r="F14" s="62">
        <f t="shared" si="0"/>
        <v>0</v>
      </c>
      <c r="G14" s="59"/>
    </row>
    <row r="15" spans="1:12" ht="12.75">
      <c r="A15" s="52" t="s">
        <v>51</v>
      </c>
      <c r="B15" s="52" t="s">
        <v>62</v>
      </c>
      <c r="C15" s="61"/>
      <c r="D15" s="61" t="s">
        <v>19</v>
      </c>
      <c r="E15" s="61">
        <v>10</v>
      </c>
      <c r="F15" s="62">
        <f t="shared" si="0"/>
        <v>0</v>
      </c>
      <c r="G15" s="59"/>
      <c r="H15" s="63"/>
      <c r="I15" s="63"/>
      <c r="J15" s="67"/>
      <c r="K15" s="67"/>
      <c r="L15" s="67"/>
    </row>
    <row r="16" spans="1:7" ht="12.75">
      <c r="A16" s="60" t="s">
        <v>98</v>
      </c>
      <c r="B16" s="60" t="s">
        <v>99</v>
      </c>
      <c r="C16" s="61"/>
      <c r="D16" s="61" t="s">
        <v>19</v>
      </c>
      <c r="E16" s="61">
        <v>10</v>
      </c>
      <c r="F16" s="62">
        <f t="shared" si="0"/>
        <v>0</v>
      </c>
      <c r="G16" s="59"/>
    </row>
    <row r="17" spans="1:7" ht="12.75">
      <c r="A17" s="52" t="s">
        <v>46</v>
      </c>
      <c r="B17" s="52" t="s">
        <v>47</v>
      </c>
      <c r="C17" s="61"/>
      <c r="D17" s="61" t="s">
        <v>19</v>
      </c>
      <c r="E17" s="61">
        <v>12</v>
      </c>
      <c r="F17" s="62">
        <f t="shared" si="0"/>
        <v>0</v>
      </c>
      <c r="G17" s="59"/>
    </row>
    <row r="18" spans="1:7" ht="12.75">
      <c r="A18" s="60" t="s">
        <v>100</v>
      </c>
      <c r="B18" s="60" t="s">
        <v>101</v>
      </c>
      <c r="C18" s="61"/>
      <c r="D18" s="61" t="s">
        <v>19</v>
      </c>
      <c r="E18" s="61">
        <v>10</v>
      </c>
      <c r="F18" s="62">
        <f t="shared" si="0"/>
        <v>0</v>
      </c>
      <c r="G18" s="59"/>
    </row>
    <row r="19" spans="1:7" ht="12.75">
      <c r="A19" s="52" t="s">
        <v>102</v>
      </c>
      <c r="B19" s="52" t="s">
        <v>103</v>
      </c>
      <c r="C19" s="61"/>
      <c r="D19" s="61" t="s">
        <v>19</v>
      </c>
      <c r="E19" s="61">
        <v>8</v>
      </c>
      <c r="F19" s="62">
        <f t="shared" si="0"/>
        <v>0</v>
      </c>
      <c r="G19" s="59"/>
    </row>
    <row r="20" spans="1:7" ht="12.75">
      <c r="A20" s="52" t="s">
        <v>104</v>
      </c>
      <c r="B20" s="52" t="s">
        <v>105</v>
      </c>
      <c r="C20" s="61"/>
      <c r="D20" s="61" t="s">
        <v>19</v>
      </c>
      <c r="E20" s="61">
        <v>2</v>
      </c>
      <c r="F20" s="62">
        <f t="shared" si="0"/>
        <v>0</v>
      </c>
      <c r="G20" s="59"/>
    </row>
    <row r="21" spans="1:7" ht="12.75">
      <c r="A21" s="52" t="s">
        <v>106</v>
      </c>
      <c r="B21" s="52" t="s">
        <v>107</v>
      </c>
      <c r="C21" s="61"/>
      <c r="D21" s="61" t="s">
        <v>15</v>
      </c>
      <c r="E21" s="61">
        <v>4</v>
      </c>
      <c r="F21" s="62">
        <f t="shared" si="0"/>
        <v>0</v>
      </c>
      <c r="G21" s="59"/>
    </row>
    <row r="22" spans="1:7" ht="12.75">
      <c r="A22" s="60" t="s">
        <v>108</v>
      </c>
      <c r="B22" s="60" t="s">
        <v>109</v>
      </c>
      <c r="C22" s="61"/>
      <c r="D22" s="61" t="s">
        <v>15</v>
      </c>
      <c r="E22" s="61">
        <v>20</v>
      </c>
      <c r="F22" s="62">
        <f t="shared" si="0"/>
        <v>0</v>
      </c>
      <c r="G22" s="59"/>
    </row>
    <row r="23" spans="1:12" ht="12.75">
      <c r="A23" s="60" t="s">
        <v>110</v>
      </c>
      <c r="B23" s="60" t="s">
        <v>111</v>
      </c>
      <c r="C23" s="61"/>
      <c r="D23" s="61" t="s">
        <v>15</v>
      </c>
      <c r="E23" s="61">
        <v>1</v>
      </c>
      <c r="F23" s="62">
        <f t="shared" si="0"/>
        <v>0</v>
      </c>
      <c r="G23" s="59"/>
      <c r="H23" s="68"/>
      <c r="I23" s="68"/>
      <c r="J23" s="68"/>
      <c r="K23" s="68"/>
      <c r="L23" s="69"/>
    </row>
    <row r="24" spans="1:12" ht="12.75">
      <c r="A24" s="60" t="s">
        <v>112</v>
      </c>
      <c r="B24" s="60" t="s">
        <v>113</v>
      </c>
      <c r="C24" s="61"/>
      <c r="D24" s="61" t="s">
        <v>15</v>
      </c>
      <c r="E24" s="61">
        <v>3</v>
      </c>
      <c r="F24" s="62">
        <f t="shared" si="0"/>
        <v>0</v>
      </c>
      <c r="G24" s="59"/>
      <c r="H24" s="68"/>
      <c r="I24" s="68"/>
      <c r="J24" s="68"/>
      <c r="K24" s="68"/>
      <c r="L24" s="69"/>
    </row>
    <row r="25" spans="1:12" ht="12.75">
      <c r="A25" s="52" t="s">
        <v>114</v>
      </c>
      <c r="B25" s="52" t="s">
        <v>115</v>
      </c>
      <c r="C25" s="61"/>
      <c r="D25" s="61" t="s">
        <v>15</v>
      </c>
      <c r="E25" s="61">
        <v>1</v>
      </c>
      <c r="F25" s="62">
        <f t="shared" si="0"/>
        <v>0</v>
      </c>
      <c r="G25" s="70"/>
      <c r="H25" s="68"/>
      <c r="I25" s="68"/>
      <c r="J25" s="68"/>
      <c r="K25" s="68"/>
      <c r="L25" s="69"/>
    </row>
    <row r="26" spans="1:12" ht="12.75">
      <c r="A26" s="60" t="s">
        <v>116</v>
      </c>
      <c r="B26" s="60" t="s">
        <v>117</v>
      </c>
      <c r="C26" s="61"/>
      <c r="D26" s="61" t="s">
        <v>15</v>
      </c>
      <c r="E26" s="61">
        <v>1</v>
      </c>
      <c r="F26" s="62">
        <f t="shared" si="0"/>
        <v>0</v>
      </c>
      <c r="G26" s="70"/>
      <c r="H26" s="68"/>
      <c r="I26" s="68"/>
      <c r="J26" s="68"/>
      <c r="K26" s="68"/>
      <c r="L26" s="69"/>
    </row>
    <row r="27" spans="1:12" ht="15">
      <c r="A27" s="52" t="s">
        <v>118</v>
      </c>
      <c r="B27" s="52" t="s">
        <v>119</v>
      </c>
      <c r="C27" s="61"/>
      <c r="D27" s="61" t="s">
        <v>15</v>
      </c>
      <c r="E27" s="61">
        <v>3</v>
      </c>
      <c r="F27" s="62">
        <f t="shared" si="0"/>
        <v>0</v>
      </c>
      <c r="G27" s="70"/>
      <c r="H27" s="71"/>
      <c r="I27" s="68"/>
      <c r="J27" s="68"/>
      <c r="K27" s="68"/>
      <c r="L27" s="72"/>
    </row>
    <row r="28" spans="1:12" ht="12.75">
      <c r="A28" s="60" t="s">
        <v>120</v>
      </c>
      <c r="B28" s="60" t="s">
        <v>121</v>
      </c>
      <c r="C28" s="61"/>
      <c r="D28" s="61" t="s">
        <v>15</v>
      </c>
      <c r="E28" s="61">
        <v>1</v>
      </c>
      <c r="F28" s="62">
        <f t="shared" si="0"/>
        <v>0</v>
      </c>
      <c r="G28" s="70"/>
      <c r="H28" s="68"/>
      <c r="I28" s="68"/>
      <c r="J28" s="68"/>
      <c r="K28" s="68"/>
      <c r="L28" s="68"/>
    </row>
    <row r="29" spans="1:7" ht="12.75">
      <c r="A29" s="52" t="s">
        <v>122</v>
      </c>
      <c r="B29" s="52" t="s">
        <v>123</v>
      </c>
      <c r="C29" s="61"/>
      <c r="D29" s="61" t="s">
        <v>15</v>
      </c>
      <c r="E29" s="61">
        <v>2</v>
      </c>
      <c r="F29" s="62">
        <f t="shared" si="0"/>
        <v>0</v>
      </c>
      <c r="G29" s="59"/>
    </row>
    <row r="30" spans="1:7" ht="12.75">
      <c r="A30" s="60" t="s">
        <v>124</v>
      </c>
      <c r="B30" s="60" t="s">
        <v>125</v>
      </c>
      <c r="C30" s="61"/>
      <c r="D30" s="61" t="s">
        <v>15</v>
      </c>
      <c r="E30" s="61">
        <v>1</v>
      </c>
      <c r="F30" s="62">
        <f t="shared" si="0"/>
        <v>0</v>
      </c>
      <c r="G30" s="59"/>
    </row>
    <row r="31" spans="1:7" ht="12.75">
      <c r="A31" s="52" t="s">
        <v>126</v>
      </c>
      <c r="B31" s="52" t="s">
        <v>127</v>
      </c>
      <c r="C31" s="61"/>
      <c r="D31" s="61" t="s">
        <v>15</v>
      </c>
      <c r="E31" s="61">
        <v>1</v>
      </c>
      <c r="F31" s="62">
        <f t="shared" si="0"/>
        <v>0</v>
      </c>
      <c r="G31" s="59"/>
    </row>
    <row r="32" spans="1:7" ht="12.75">
      <c r="A32" s="60" t="s">
        <v>128</v>
      </c>
      <c r="B32" s="60" t="s">
        <v>129</v>
      </c>
      <c r="C32" s="61"/>
      <c r="D32" s="61" t="s">
        <v>15</v>
      </c>
      <c r="E32" s="61">
        <v>1</v>
      </c>
      <c r="F32" s="62">
        <f t="shared" si="0"/>
        <v>0</v>
      </c>
      <c r="G32" s="59"/>
    </row>
    <row r="33" spans="1:7" ht="12.75">
      <c r="A33" s="60" t="s">
        <v>130</v>
      </c>
      <c r="B33" s="60" t="s">
        <v>131</v>
      </c>
      <c r="C33" s="61"/>
      <c r="D33" s="61" t="s">
        <v>15</v>
      </c>
      <c r="E33" s="61">
        <v>2</v>
      </c>
      <c r="F33" s="62">
        <f t="shared" si="0"/>
        <v>0</v>
      </c>
      <c r="G33" s="59"/>
    </row>
    <row r="34" spans="1:7" ht="12.75">
      <c r="A34" s="73" t="s">
        <v>132</v>
      </c>
      <c r="B34" s="74"/>
      <c r="C34" s="75"/>
      <c r="D34" s="75"/>
      <c r="E34" s="75"/>
      <c r="F34" s="75">
        <f>SUM(F7:F33)</f>
        <v>0</v>
      </c>
      <c r="G34" s="59"/>
    </row>
    <row r="35" spans="1:7" ht="12.75">
      <c r="A35" s="52"/>
      <c r="B35" s="52"/>
      <c r="C35" s="61"/>
      <c r="D35" s="61"/>
      <c r="E35" s="61"/>
      <c r="F35" s="62"/>
      <c r="G35" s="70"/>
    </row>
    <row r="36" spans="1:7" ht="12.75">
      <c r="A36" s="68"/>
      <c r="B36" s="68"/>
      <c r="C36" s="76"/>
      <c r="D36" s="76"/>
      <c r="E36" s="76"/>
      <c r="F36" s="76"/>
      <c r="G36" s="70"/>
    </row>
    <row r="37" spans="1:7" ht="12.75">
      <c r="A37" s="77"/>
      <c r="B37" s="55"/>
      <c r="C37" s="59"/>
      <c r="D37" s="59"/>
      <c r="E37" s="59"/>
      <c r="F37" s="70"/>
      <c r="G37" s="59"/>
    </row>
    <row r="38" spans="1:7" ht="12.75">
      <c r="A38" s="63"/>
      <c r="B38" s="63"/>
      <c r="C38" s="61"/>
      <c r="D38" s="61"/>
      <c r="E38" s="61"/>
      <c r="F38" s="61"/>
      <c r="G38" s="59"/>
    </row>
    <row r="39" spans="1:7" ht="12.75">
      <c r="A39" s="51" t="s">
        <v>29</v>
      </c>
      <c r="B39" s="52"/>
      <c r="C39" s="70"/>
      <c r="D39" s="70"/>
      <c r="E39" s="70"/>
      <c r="F39" s="70"/>
      <c r="G39" s="59"/>
    </row>
    <row r="40" spans="1:7" ht="12.75">
      <c r="A40" s="52"/>
      <c r="B40" s="52"/>
      <c r="C40" s="70"/>
      <c r="D40" s="70"/>
      <c r="E40" s="70"/>
      <c r="F40" s="70"/>
      <c r="G40" s="59"/>
    </row>
    <row r="41" spans="1:7" ht="12.75">
      <c r="A41" s="52" t="s">
        <v>32</v>
      </c>
      <c r="B41" s="52"/>
      <c r="C41" s="70"/>
      <c r="D41" s="70"/>
      <c r="E41" s="70"/>
      <c r="F41" s="70"/>
      <c r="G41" s="59"/>
    </row>
    <row r="42" spans="1:7" ht="12.75">
      <c r="A42" s="55"/>
      <c r="B42" s="55"/>
      <c r="C42" s="59"/>
      <c r="D42" s="59"/>
      <c r="E42" s="59"/>
      <c r="F42" s="59"/>
      <c r="G42" s="59"/>
    </row>
    <row r="43" spans="1:7" ht="12.75">
      <c r="A43" s="52" t="s">
        <v>23</v>
      </c>
      <c r="B43" s="52" t="s">
        <v>24</v>
      </c>
      <c r="C43" s="58" t="s">
        <v>20</v>
      </c>
      <c r="D43" s="58" t="s">
        <v>22</v>
      </c>
      <c r="E43" s="58" t="s">
        <v>45</v>
      </c>
      <c r="F43" s="58" t="s">
        <v>21</v>
      </c>
      <c r="G43" s="59"/>
    </row>
    <row r="44" spans="1:7" ht="12.75">
      <c r="A44" s="55"/>
      <c r="B44" s="55"/>
      <c r="C44" s="59"/>
      <c r="D44" s="59"/>
      <c r="E44" s="59"/>
      <c r="F44" s="59"/>
      <c r="G44" s="59"/>
    </row>
    <row r="45" spans="1:7" ht="12.75">
      <c r="A45" s="52" t="s">
        <v>17</v>
      </c>
      <c r="B45" s="64" t="s">
        <v>63</v>
      </c>
      <c r="C45" s="61"/>
      <c r="D45" s="61" t="s">
        <v>18</v>
      </c>
      <c r="E45" s="61">
        <v>3</v>
      </c>
      <c r="F45" s="62">
        <f>SUM(E45)*C45</f>
        <v>0</v>
      </c>
      <c r="G45" s="59"/>
    </row>
    <row r="46" spans="1:7" ht="12.75">
      <c r="A46" s="60" t="s">
        <v>52</v>
      </c>
      <c r="B46" s="63" t="s">
        <v>64</v>
      </c>
      <c r="C46" s="61"/>
      <c r="D46" s="61" t="s">
        <v>19</v>
      </c>
      <c r="E46" s="61">
        <v>10</v>
      </c>
      <c r="F46" s="62">
        <f aca="true" t="shared" si="1" ref="F46:F76">SUM(E46)*C46</f>
        <v>0</v>
      </c>
      <c r="G46" s="59"/>
    </row>
    <row r="47" spans="1:7" ht="12.75">
      <c r="A47" s="60" t="s">
        <v>53</v>
      </c>
      <c r="B47" s="63" t="s">
        <v>65</v>
      </c>
      <c r="C47" s="61"/>
      <c r="D47" s="61" t="s">
        <v>19</v>
      </c>
      <c r="E47" s="61">
        <v>12</v>
      </c>
      <c r="F47" s="62">
        <f t="shared" si="1"/>
        <v>0</v>
      </c>
      <c r="G47" s="59"/>
    </row>
    <row r="48" spans="1:7" ht="12.75">
      <c r="A48" s="60" t="s">
        <v>133</v>
      </c>
      <c r="B48" s="63" t="s">
        <v>134</v>
      </c>
      <c r="C48" s="61"/>
      <c r="D48" s="61" t="s">
        <v>18</v>
      </c>
      <c r="E48" s="61">
        <v>2</v>
      </c>
      <c r="F48" s="62">
        <f t="shared" si="1"/>
        <v>0</v>
      </c>
      <c r="G48" s="59"/>
    </row>
    <row r="49" spans="1:7" ht="12.75">
      <c r="A49" s="60" t="s">
        <v>135</v>
      </c>
      <c r="B49" s="63" t="s">
        <v>136</v>
      </c>
      <c r="C49" s="61"/>
      <c r="D49" s="61" t="s">
        <v>18</v>
      </c>
      <c r="E49" s="61">
        <v>2</v>
      </c>
      <c r="F49" s="62">
        <f t="shared" si="1"/>
        <v>0</v>
      </c>
      <c r="G49" s="59"/>
    </row>
    <row r="50" spans="1:7" ht="12.75">
      <c r="A50" s="60" t="s">
        <v>137</v>
      </c>
      <c r="B50" s="63" t="s">
        <v>138</v>
      </c>
      <c r="C50" s="61"/>
      <c r="D50" s="61" t="s">
        <v>15</v>
      </c>
      <c r="E50" s="61">
        <v>4</v>
      </c>
      <c r="F50" s="62">
        <f t="shared" si="1"/>
        <v>0</v>
      </c>
      <c r="G50" s="59"/>
    </row>
    <row r="51" spans="1:7" ht="12.75">
      <c r="A51" s="60" t="s">
        <v>139</v>
      </c>
      <c r="B51" s="63" t="s">
        <v>140</v>
      </c>
      <c r="C51" s="61"/>
      <c r="D51" s="61" t="s">
        <v>19</v>
      </c>
      <c r="E51" s="61">
        <v>2</v>
      </c>
      <c r="F51" s="62">
        <f t="shared" si="1"/>
        <v>0</v>
      </c>
      <c r="G51" s="59"/>
    </row>
    <row r="52" spans="1:7" ht="12.75">
      <c r="A52" s="60" t="s">
        <v>141</v>
      </c>
      <c r="B52" s="63" t="s">
        <v>142</v>
      </c>
      <c r="C52" s="61"/>
      <c r="D52" s="61" t="s">
        <v>19</v>
      </c>
      <c r="E52" s="61">
        <v>8</v>
      </c>
      <c r="F52" s="62">
        <f t="shared" si="1"/>
        <v>0</v>
      </c>
      <c r="G52" s="59"/>
    </row>
    <row r="53" spans="1:7" ht="12.75">
      <c r="A53" s="60" t="s">
        <v>143</v>
      </c>
      <c r="B53" s="63" t="s">
        <v>144</v>
      </c>
      <c r="C53" s="61"/>
      <c r="D53" s="61" t="s">
        <v>19</v>
      </c>
      <c r="E53" s="61">
        <v>10</v>
      </c>
      <c r="F53" s="62">
        <f t="shared" si="1"/>
        <v>0</v>
      </c>
      <c r="G53" s="59"/>
    </row>
    <row r="54" spans="1:7" ht="12.75">
      <c r="A54" s="60" t="s">
        <v>145</v>
      </c>
      <c r="B54" s="63" t="s">
        <v>146</v>
      </c>
      <c r="C54" s="61"/>
      <c r="D54" s="61" t="s">
        <v>15</v>
      </c>
      <c r="E54" s="61">
        <v>34</v>
      </c>
      <c r="F54" s="62">
        <f t="shared" si="1"/>
        <v>0</v>
      </c>
      <c r="G54" s="59"/>
    </row>
    <row r="55" spans="1:7" ht="12.75">
      <c r="A55" s="60" t="s">
        <v>76</v>
      </c>
      <c r="B55" s="63" t="s">
        <v>77</v>
      </c>
      <c r="C55" s="61"/>
      <c r="D55" s="61" t="s">
        <v>15</v>
      </c>
      <c r="E55" s="61">
        <v>10</v>
      </c>
      <c r="F55" s="62">
        <f t="shared" si="1"/>
        <v>0</v>
      </c>
      <c r="G55" s="59"/>
    </row>
    <row r="56" spans="1:7" ht="12.75">
      <c r="A56" s="60" t="s">
        <v>78</v>
      </c>
      <c r="B56" s="63" t="s">
        <v>79</v>
      </c>
      <c r="C56" s="61"/>
      <c r="D56" s="61" t="s">
        <v>15</v>
      </c>
      <c r="E56" s="61">
        <v>15</v>
      </c>
      <c r="F56" s="62">
        <f t="shared" si="1"/>
        <v>0</v>
      </c>
      <c r="G56" s="59"/>
    </row>
    <row r="57" spans="1:7" ht="12.75">
      <c r="A57" s="60" t="s">
        <v>147</v>
      </c>
      <c r="B57" s="63" t="s">
        <v>148</v>
      </c>
      <c r="C57" s="61"/>
      <c r="D57" s="61" t="s">
        <v>15</v>
      </c>
      <c r="E57" s="61">
        <v>1</v>
      </c>
      <c r="F57" s="62">
        <f t="shared" si="1"/>
        <v>0</v>
      </c>
      <c r="G57" s="59"/>
    </row>
    <row r="58" spans="1:7" ht="12.75">
      <c r="A58" s="60" t="s">
        <v>149</v>
      </c>
      <c r="B58" s="63" t="s">
        <v>150</v>
      </c>
      <c r="C58" s="61"/>
      <c r="D58" s="61" t="s">
        <v>15</v>
      </c>
      <c r="E58" s="61">
        <v>3</v>
      </c>
      <c r="F58" s="62">
        <f t="shared" si="1"/>
        <v>0</v>
      </c>
      <c r="G58" s="59"/>
    </row>
    <row r="59" spans="1:7" ht="12.75">
      <c r="A59" s="60" t="s">
        <v>151</v>
      </c>
      <c r="B59" s="63" t="s">
        <v>152</v>
      </c>
      <c r="C59" s="61"/>
      <c r="D59" s="61" t="s">
        <v>15</v>
      </c>
      <c r="E59" s="61">
        <v>1</v>
      </c>
      <c r="F59" s="62">
        <f t="shared" si="1"/>
        <v>0</v>
      </c>
      <c r="G59" s="59"/>
    </row>
    <row r="60" spans="1:7" ht="12.75">
      <c r="A60" s="60" t="s">
        <v>153</v>
      </c>
      <c r="B60" s="63" t="s">
        <v>154</v>
      </c>
      <c r="C60" s="61"/>
      <c r="D60" s="61" t="s">
        <v>15</v>
      </c>
      <c r="E60" s="61">
        <v>1</v>
      </c>
      <c r="F60" s="62">
        <f t="shared" si="1"/>
        <v>0</v>
      </c>
      <c r="G60" s="59"/>
    </row>
    <row r="61" spans="1:7" ht="12.75">
      <c r="A61" s="60" t="s">
        <v>155</v>
      </c>
      <c r="B61" s="63" t="s">
        <v>156</v>
      </c>
      <c r="C61" s="61"/>
      <c r="D61" s="61" t="s">
        <v>15</v>
      </c>
      <c r="E61" s="61">
        <v>1</v>
      </c>
      <c r="F61" s="62">
        <f t="shared" si="1"/>
        <v>0</v>
      </c>
      <c r="G61" s="59"/>
    </row>
    <row r="62" spans="1:7" ht="12.75">
      <c r="A62" s="60" t="s">
        <v>157</v>
      </c>
      <c r="B62" s="63" t="s">
        <v>158</v>
      </c>
      <c r="C62" s="61"/>
      <c r="D62" s="61" t="s">
        <v>15</v>
      </c>
      <c r="E62" s="61">
        <v>1</v>
      </c>
      <c r="F62" s="62">
        <f t="shared" si="1"/>
        <v>0</v>
      </c>
      <c r="G62" s="59"/>
    </row>
    <row r="63" spans="1:7" ht="12.75">
      <c r="A63" s="60" t="s">
        <v>159</v>
      </c>
      <c r="B63" s="63" t="s">
        <v>160</v>
      </c>
      <c r="C63" s="61"/>
      <c r="D63" s="61" t="s">
        <v>15</v>
      </c>
      <c r="E63" s="61">
        <v>3</v>
      </c>
      <c r="F63" s="62">
        <f t="shared" si="1"/>
        <v>0</v>
      </c>
      <c r="G63" s="59"/>
    </row>
    <row r="64" spans="1:7" ht="12.75">
      <c r="A64" s="60" t="s">
        <v>161</v>
      </c>
      <c r="B64" s="63" t="s">
        <v>162</v>
      </c>
      <c r="C64" s="61"/>
      <c r="D64" s="61" t="s">
        <v>15</v>
      </c>
      <c r="E64" s="61">
        <v>2</v>
      </c>
      <c r="F64" s="62">
        <f t="shared" si="1"/>
        <v>0</v>
      </c>
      <c r="G64" s="59"/>
    </row>
    <row r="65" spans="1:7" ht="12.75">
      <c r="A65" s="60" t="s">
        <v>163</v>
      </c>
      <c r="B65" s="63" t="s">
        <v>164</v>
      </c>
      <c r="C65" s="61"/>
      <c r="D65" s="61" t="s">
        <v>15</v>
      </c>
      <c r="E65" s="61">
        <v>1</v>
      </c>
      <c r="F65" s="62">
        <f t="shared" si="1"/>
        <v>0</v>
      </c>
      <c r="G65" s="59"/>
    </row>
    <row r="66" spans="1:7" ht="12.75">
      <c r="A66" s="60" t="s">
        <v>165</v>
      </c>
      <c r="B66" s="63" t="s">
        <v>166</v>
      </c>
      <c r="C66" s="61"/>
      <c r="D66" s="61" t="s">
        <v>15</v>
      </c>
      <c r="E66" s="61">
        <v>39</v>
      </c>
      <c r="F66" s="62">
        <f t="shared" si="1"/>
        <v>0</v>
      </c>
      <c r="G66" s="59"/>
    </row>
    <row r="67" spans="1:7" ht="12.75">
      <c r="A67" s="60" t="s">
        <v>80</v>
      </c>
      <c r="B67" s="63" t="s">
        <v>81</v>
      </c>
      <c r="C67" s="61"/>
      <c r="D67" s="61" t="s">
        <v>15</v>
      </c>
      <c r="E67" s="61">
        <v>14</v>
      </c>
      <c r="F67" s="62">
        <f t="shared" si="1"/>
        <v>0</v>
      </c>
      <c r="G67" s="59"/>
    </row>
    <row r="68" spans="1:7" ht="12.75">
      <c r="A68" s="60" t="s">
        <v>82</v>
      </c>
      <c r="B68" s="63" t="s">
        <v>83</v>
      </c>
      <c r="C68" s="61"/>
      <c r="D68" s="61" t="s">
        <v>15</v>
      </c>
      <c r="E68" s="61">
        <v>17</v>
      </c>
      <c r="F68" s="62">
        <f t="shared" si="1"/>
        <v>0</v>
      </c>
      <c r="G68" s="59"/>
    </row>
    <row r="69" spans="1:7" ht="12.75">
      <c r="A69" s="60" t="s">
        <v>167</v>
      </c>
      <c r="B69" s="63" t="s">
        <v>168</v>
      </c>
      <c r="C69" s="61"/>
      <c r="D69" s="61" t="s">
        <v>15</v>
      </c>
      <c r="E69" s="61">
        <v>1</v>
      </c>
      <c r="F69" s="62">
        <f t="shared" si="1"/>
        <v>0</v>
      </c>
      <c r="G69" s="59"/>
    </row>
    <row r="70" spans="1:7" ht="12.75">
      <c r="A70" s="60" t="s">
        <v>169</v>
      </c>
      <c r="B70" s="63" t="s">
        <v>170</v>
      </c>
      <c r="C70" s="61"/>
      <c r="D70" s="61" t="s">
        <v>15</v>
      </c>
      <c r="E70" s="61">
        <v>3</v>
      </c>
      <c r="F70" s="62">
        <f t="shared" si="1"/>
        <v>0</v>
      </c>
      <c r="G70" s="59"/>
    </row>
    <row r="71" spans="1:7" ht="12.75">
      <c r="A71" s="60" t="s">
        <v>57</v>
      </c>
      <c r="B71" s="63" t="s">
        <v>171</v>
      </c>
      <c r="C71" s="61"/>
      <c r="D71" s="61" t="s">
        <v>15</v>
      </c>
      <c r="E71" s="61">
        <v>2</v>
      </c>
      <c r="F71" s="62">
        <f t="shared" si="1"/>
        <v>0</v>
      </c>
      <c r="G71" s="59"/>
    </row>
    <row r="72" spans="1:7" ht="12.75">
      <c r="A72" s="60" t="s">
        <v>58</v>
      </c>
      <c r="B72" s="63" t="s">
        <v>69</v>
      </c>
      <c r="C72" s="61"/>
      <c r="D72" s="61" t="s">
        <v>15</v>
      </c>
      <c r="E72" s="61">
        <v>2</v>
      </c>
      <c r="F72" s="62">
        <f t="shared" si="1"/>
        <v>0</v>
      </c>
      <c r="G72" s="59"/>
    </row>
    <row r="73" spans="1:7" ht="12.75">
      <c r="A73" s="60" t="s">
        <v>172</v>
      </c>
      <c r="B73" s="63" t="s">
        <v>173</v>
      </c>
      <c r="C73" s="61"/>
      <c r="D73" s="61" t="s">
        <v>15</v>
      </c>
      <c r="E73" s="61">
        <v>3</v>
      </c>
      <c r="F73" s="62">
        <f t="shared" si="1"/>
        <v>0</v>
      </c>
      <c r="G73" s="59"/>
    </row>
    <row r="74" spans="1:7" ht="12.75">
      <c r="A74" s="60" t="s">
        <v>174</v>
      </c>
      <c r="B74" s="63" t="s">
        <v>175</v>
      </c>
      <c r="C74" s="61"/>
      <c r="D74" s="61" t="s">
        <v>15</v>
      </c>
      <c r="E74" s="61">
        <v>8</v>
      </c>
      <c r="F74" s="62">
        <f t="shared" si="1"/>
        <v>0</v>
      </c>
      <c r="G74" s="59"/>
    </row>
    <row r="75" spans="1:7" ht="12.75">
      <c r="A75" s="52" t="s">
        <v>176</v>
      </c>
      <c r="B75" s="64" t="s">
        <v>177</v>
      </c>
      <c r="C75" s="61"/>
      <c r="D75" s="61" t="s">
        <v>19</v>
      </c>
      <c r="E75" s="61">
        <v>15</v>
      </c>
      <c r="F75" s="62">
        <f t="shared" si="1"/>
        <v>0</v>
      </c>
      <c r="G75" s="59"/>
    </row>
    <row r="76" spans="1:7" ht="12.75">
      <c r="A76" s="60" t="s">
        <v>178</v>
      </c>
      <c r="B76" s="63" t="s">
        <v>179</v>
      </c>
      <c r="C76" s="61"/>
      <c r="D76" s="61" t="s">
        <v>19</v>
      </c>
      <c r="E76" s="61">
        <v>5</v>
      </c>
      <c r="F76" s="62">
        <f t="shared" si="1"/>
        <v>0</v>
      </c>
      <c r="G76" s="59"/>
    </row>
    <row r="77" spans="1:7" ht="12.75">
      <c r="A77" s="51" t="s">
        <v>281</v>
      </c>
      <c r="B77" s="52"/>
      <c r="C77" s="70"/>
      <c r="D77" s="70"/>
      <c r="E77" s="70"/>
      <c r="F77" s="70"/>
      <c r="G77" s="59"/>
    </row>
    <row r="78" spans="1:7" ht="12.75">
      <c r="A78" s="52"/>
      <c r="B78" s="52"/>
      <c r="C78" s="70"/>
      <c r="D78" s="70"/>
      <c r="E78" s="70"/>
      <c r="F78" s="70"/>
      <c r="G78" s="59"/>
    </row>
    <row r="79" spans="1:7" ht="12.75">
      <c r="A79" s="52" t="s">
        <v>32</v>
      </c>
      <c r="B79" s="52"/>
      <c r="C79" s="70"/>
      <c r="D79" s="70"/>
      <c r="E79" s="70"/>
      <c r="F79" s="70"/>
      <c r="G79" s="59"/>
    </row>
    <row r="80" spans="1:7" ht="12.75">
      <c r="A80" s="55"/>
      <c r="B80" s="55"/>
      <c r="C80" s="59"/>
      <c r="D80" s="59"/>
      <c r="E80" s="59"/>
      <c r="F80" s="59"/>
      <c r="G80" s="59"/>
    </row>
    <row r="81" spans="1:7" ht="12.75">
      <c r="A81" s="52" t="s">
        <v>23</v>
      </c>
      <c r="B81" s="52" t="s">
        <v>24</v>
      </c>
      <c r="C81" s="58" t="s">
        <v>20</v>
      </c>
      <c r="D81" s="58" t="s">
        <v>22</v>
      </c>
      <c r="E81" s="58" t="s">
        <v>45</v>
      </c>
      <c r="F81" s="58" t="s">
        <v>21</v>
      </c>
      <c r="G81" s="59"/>
    </row>
    <row r="82" spans="3:7" ht="12.75">
      <c r="C82" s="78"/>
      <c r="D82" s="78"/>
      <c r="E82" s="78"/>
      <c r="F82" s="78"/>
      <c r="G82" s="59"/>
    </row>
    <row r="83" spans="1:7" ht="12.75">
      <c r="A83" s="52" t="s">
        <v>33</v>
      </c>
      <c r="B83" s="64" t="s">
        <v>70</v>
      </c>
      <c r="C83" s="61"/>
      <c r="D83" s="61" t="s">
        <v>19</v>
      </c>
      <c r="E83" s="61">
        <v>50</v>
      </c>
      <c r="F83" s="62">
        <f>SUM(E83)*C83</f>
        <v>0</v>
      </c>
      <c r="G83" s="59"/>
    </row>
    <row r="84" spans="1:7" ht="12.75">
      <c r="A84" s="60" t="s">
        <v>180</v>
      </c>
      <c r="B84" s="63" t="s">
        <v>181</v>
      </c>
      <c r="C84" s="61"/>
      <c r="D84" s="61" t="s">
        <v>19</v>
      </c>
      <c r="E84" s="61">
        <v>10</v>
      </c>
      <c r="F84" s="62">
        <f aca="true" t="shared" si="2" ref="F84:F89">SUM(E84)*C84</f>
        <v>0</v>
      </c>
      <c r="G84" s="59"/>
    </row>
    <row r="85" spans="1:7" ht="12.75">
      <c r="A85" s="60" t="s">
        <v>182</v>
      </c>
      <c r="B85" s="63" t="s">
        <v>183</v>
      </c>
      <c r="C85" s="61"/>
      <c r="D85" s="61" t="s">
        <v>19</v>
      </c>
      <c r="E85" s="61">
        <v>2</v>
      </c>
      <c r="F85" s="62">
        <f t="shared" si="2"/>
        <v>0</v>
      </c>
      <c r="G85" s="59"/>
    </row>
    <row r="86" spans="1:7" ht="12.75">
      <c r="A86" s="52" t="s">
        <v>184</v>
      </c>
      <c r="B86" s="64" t="s">
        <v>85</v>
      </c>
      <c r="C86" s="61"/>
      <c r="D86" s="61" t="s">
        <v>19</v>
      </c>
      <c r="E86" s="61">
        <v>3</v>
      </c>
      <c r="F86" s="62">
        <f t="shared" si="2"/>
        <v>0</v>
      </c>
      <c r="G86" s="70"/>
    </row>
    <row r="87" spans="1:7" ht="12.75">
      <c r="A87" s="60" t="s">
        <v>185</v>
      </c>
      <c r="B87" s="63" t="s">
        <v>186</v>
      </c>
      <c r="C87" s="61"/>
      <c r="D87" s="61" t="s">
        <v>19</v>
      </c>
      <c r="E87" s="61">
        <v>15</v>
      </c>
      <c r="F87" s="62">
        <f t="shared" si="2"/>
        <v>0</v>
      </c>
      <c r="G87" s="70"/>
    </row>
    <row r="88" spans="1:7" ht="12.75">
      <c r="A88" s="60" t="s">
        <v>187</v>
      </c>
      <c r="B88" s="63" t="s">
        <v>188</v>
      </c>
      <c r="C88" s="61"/>
      <c r="D88" s="61" t="s">
        <v>19</v>
      </c>
      <c r="E88" s="61">
        <v>15</v>
      </c>
      <c r="F88" s="62">
        <f t="shared" si="2"/>
        <v>0</v>
      </c>
      <c r="G88" s="70"/>
    </row>
    <row r="89" spans="1:7" ht="12.75">
      <c r="A89" s="60" t="s">
        <v>189</v>
      </c>
      <c r="B89" s="63" t="s">
        <v>190</v>
      </c>
      <c r="C89" s="61"/>
      <c r="D89" s="61" t="s">
        <v>15</v>
      </c>
      <c r="E89" s="61">
        <v>20</v>
      </c>
      <c r="F89" s="62">
        <f t="shared" si="2"/>
        <v>0</v>
      </c>
      <c r="G89" s="70"/>
    </row>
    <row r="90" spans="1:7" ht="12.75">
      <c r="A90" s="73" t="s">
        <v>132</v>
      </c>
      <c r="B90" s="79"/>
      <c r="C90" s="80"/>
      <c r="D90" s="80"/>
      <c r="E90" s="80"/>
      <c r="F90" s="80">
        <f>SUM(F83:F89)</f>
        <v>0</v>
      </c>
      <c r="G90" s="70"/>
    </row>
    <row r="91" spans="1:7" ht="12.75">
      <c r="A91" s="81"/>
      <c r="B91" s="81"/>
      <c r="C91" s="82"/>
      <c r="D91" s="82"/>
      <c r="E91" s="82"/>
      <c r="F91" s="82"/>
      <c r="G91" s="70"/>
    </row>
    <row r="92" spans="1:7" ht="12.75">
      <c r="A92" s="81"/>
      <c r="B92" s="83"/>
      <c r="C92" s="82"/>
      <c r="D92" s="82"/>
      <c r="E92" s="82"/>
      <c r="F92" s="82"/>
      <c r="G92" s="70"/>
    </row>
    <row r="93" spans="1:7" ht="12.75">
      <c r="A93" s="84"/>
      <c r="B93" s="84"/>
      <c r="C93" s="70"/>
      <c r="D93" s="70"/>
      <c r="E93" s="70"/>
      <c r="F93" s="70"/>
      <c r="G93" s="70"/>
    </row>
    <row r="94" spans="1:7" ht="12.75">
      <c r="A94" s="60"/>
      <c r="B94" s="60"/>
      <c r="C94" s="61"/>
      <c r="D94" s="61"/>
      <c r="E94" s="61"/>
      <c r="F94" s="62"/>
      <c r="G94" s="70"/>
    </row>
    <row r="95" spans="1:7" ht="12.75">
      <c r="A95" s="52"/>
      <c r="B95" s="52"/>
      <c r="C95" s="61"/>
      <c r="D95" s="61"/>
      <c r="E95" s="61"/>
      <c r="F95" s="62"/>
      <c r="G95" s="70"/>
    </row>
    <row r="96" spans="1:7" ht="12.75">
      <c r="A96" s="60"/>
      <c r="B96" s="52"/>
      <c r="C96" s="61"/>
      <c r="D96" s="61"/>
      <c r="E96" s="61"/>
      <c r="F96" s="62"/>
      <c r="G96" s="70"/>
    </row>
    <row r="97" spans="1:7" ht="12.75">
      <c r="A97" s="52"/>
      <c r="B97" s="52"/>
      <c r="C97" s="61"/>
      <c r="D97" s="61"/>
      <c r="E97" s="61"/>
      <c r="F97" s="62"/>
      <c r="G97" s="70"/>
    </row>
    <row r="98" spans="1:7" ht="12.75">
      <c r="A98" s="52"/>
      <c r="B98" s="52"/>
      <c r="C98" s="61"/>
      <c r="D98" s="61"/>
      <c r="E98" s="61"/>
      <c r="F98" s="62"/>
      <c r="G98" s="70"/>
    </row>
    <row r="99" spans="1:7" ht="12.75">
      <c r="A99" s="52"/>
      <c r="B99" s="52"/>
      <c r="C99" s="61"/>
      <c r="D99" s="61"/>
      <c r="E99" s="61"/>
      <c r="F99" s="62"/>
      <c r="G99" s="70"/>
    </row>
    <row r="100" spans="1:7" ht="12.75">
      <c r="A100" s="52"/>
      <c r="B100" s="52"/>
      <c r="C100" s="61"/>
      <c r="D100" s="61"/>
      <c r="E100" s="61"/>
      <c r="F100" s="62"/>
      <c r="G100" s="70"/>
    </row>
    <row r="101" spans="1:7" ht="12.75">
      <c r="A101" s="52"/>
      <c r="B101" s="52"/>
      <c r="C101" s="61"/>
      <c r="D101" s="61"/>
      <c r="E101" s="61"/>
      <c r="F101" s="62"/>
      <c r="G101" s="70"/>
    </row>
    <row r="102" spans="1:7" ht="12.75">
      <c r="A102" s="52"/>
      <c r="B102" s="52"/>
      <c r="C102" s="61"/>
      <c r="D102" s="61"/>
      <c r="E102" s="61"/>
      <c r="F102" s="62"/>
      <c r="G102" s="70"/>
    </row>
    <row r="103" spans="1:7" ht="12.75">
      <c r="A103" s="60"/>
      <c r="B103" s="52"/>
      <c r="C103" s="61"/>
      <c r="D103" s="61"/>
      <c r="E103" s="61"/>
      <c r="F103" s="62"/>
      <c r="G103" s="70"/>
    </row>
    <row r="104" spans="1:7" ht="12.75">
      <c r="A104" s="52"/>
      <c r="B104" s="52"/>
      <c r="C104" s="61"/>
      <c r="D104" s="61"/>
      <c r="E104" s="61"/>
      <c r="F104" s="62"/>
      <c r="G104" s="70"/>
    </row>
    <row r="105" spans="1:7" ht="12.75">
      <c r="A105" s="85"/>
      <c r="B105" s="84"/>
      <c r="C105" s="70"/>
      <c r="D105" s="70"/>
      <c r="E105" s="70"/>
      <c r="F105" s="86"/>
      <c r="G105" s="76"/>
    </row>
    <row r="106" spans="1:7" ht="12.75">
      <c r="A106" s="68"/>
      <c r="B106" s="68"/>
      <c r="C106" s="76"/>
      <c r="D106" s="76"/>
      <c r="E106" s="76"/>
      <c r="F106" s="76"/>
      <c r="G106" s="70"/>
    </row>
    <row r="107" spans="3:7" ht="12.75">
      <c r="C107" s="78"/>
      <c r="D107" s="78"/>
      <c r="E107" s="78"/>
      <c r="F107" s="78"/>
      <c r="G107" s="59"/>
    </row>
    <row r="108" spans="3:7" ht="12.75">
      <c r="C108" s="78"/>
      <c r="D108" s="78"/>
      <c r="E108" s="78"/>
      <c r="F108" s="78"/>
      <c r="G108" s="59"/>
    </row>
    <row r="109" spans="1:7" ht="12.75">
      <c r="A109" s="52"/>
      <c r="B109" s="52"/>
      <c r="C109" s="61"/>
      <c r="D109" s="61"/>
      <c r="E109" s="61"/>
      <c r="F109" s="62"/>
      <c r="G109" s="59"/>
    </row>
    <row r="110" spans="3:7" ht="12.75">
      <c r="C110" s="78"/>
      <c r="D110" s="78"/>
      <c r="E110" s="78"/>
      <c r="F110" s="78"/>
      <c r="G110" s="59"/>
    </row>
    <row r="111" spans="3:7" ht="12.75">
      <c r="C111" s="78"/>
      <c r="D111" s="78"/>
      <c r="E111" s="78"/>
      <c r="F111" s="78"/>
      <c r="G111" s="59"/>
    </row>
    <row r="112" spans="1:7" ht="12.75">
      <c r="A112" s="60"/>
      <c r="B112" s="60"/>
      <c r="C112" s="61"/>
      <c r="D112" s="61"/>
      <c r="E112" s="61"/>
      <c r="F112" s="62"/>
      <c r="G112" s="78"/>
    </row>
    <row r="113" spans="3:7" ht="12.75">
      <c r="C113" s="78"/>
      <c r="D113" s="78"/>
      <c r="E113" s="78"/>
      <c r="F113" s="78"/>
      <c r="G113" s="78"/>
    </row>
    <row r="114" spans="1:7" ht="12.75">
      <c r="A114" s="63"/>
      <c r="B114" s="63"/>
      <c r="C114" s="61"/>
      <c r="D114" s="61"/>
      <c r="E114" s="61"/>
      <c r="F114" s="61"/>
      <c r="G114" s="78"/>
    </row>
    <row r="115" spans="1:7" ht="12.75">
      <c r="A115" s="51" t="s">
        <v>191</v>
      </c>
      <c r="B115" s="52"/>
      <c r="C115" s="70"/>
      <c r="D115" s="70"/>
      <c r="E115" s="70"/>
      <c r="F115" s="70"/>
      <c r="G115" s="78"/>
    </row>
    <row r="116" spans="1:7" ht="12.75">
      <c r="A116" s="52"/>
      <c r="B116" s="52"/>
      <c r="C116" s="70"/>
      <c r="D116" s="70"/>
      <c r="E116" s="70"/>
      <c r="F116" s="70"/>
      <c r="G116" s="78"/>
    </row>
    <row r="117" spans="1:7" ht="12.75">
      <c r="A117" s="52" t="s">
        <v>26</v>
      </c>
      <c r="B117" s="52"/>
      <c r="C117" s="70"/>
      <c r="D117" s="70"/>
      <c r="E117" s="70"/>
      <c r="F117" s="70"/>
      <c r="G117" s="78"/>
    </row>
    <row r="118" spans="1:7" ht="12.75">
      <c r="A118" s="52"/>
      <c r="B118" s="52"/>
      <c r="C118" s="70"/>
      <c r="D118" s="70"/>
      <c r="E118" s="70"/>
      <c r="F118" s="70"/>
      <c r="G118" s="78"/>
    </row>
    <row r="119" spans="1:7" ht="12.75">
      <c r="A119" s="52" t="s">
        <v>23</v>
      </c>
      <c r="B119" s="52" t="s">
        <v>44</v>
      </c>
      <c r="C119" s="58" t="s">
        <v>20</v>
      </c>
      <c r="D119" s="58" t="s">
        <v>22</v>
      </c>
      <c r="E119" s="58" t="s">
        <v>45</v>
      </c>
      <c r="F119" s="58" t="s">
        <v>21</v>
      </c>
      <c r="G119" s="78"/>
    </row>
    <row r="120" spans="1:7" ht="12.75">
      <c r="A120" s="67"/>
      <c r="C120" s="78"/>
      <c r="D120" s="78"/>
      <c r="E120" s="78"/>
      <c r="F120" s="78"/>
      <c r="G120" s="78"/>
    </row>
    <row r="121" spans="1:7" ht="12.75">
      <c r="A121" s="60" t="s">
        <v>192</v>
      </c>
      <c r="B121" s="60" t="s">
        <v>193</v>
      </c>
      <c r="C121" s="61"/>
      <c r="D121" s="61" t="s">
        <v>15</v>
      </c>
      <c r="E121" s="61">
        <v>8</v>
      </c>
      <c r="F121" s="62">
        <f>SUM(E121)*C121</f>
        <v>0</v>
      </c>
      <c r="G121" s="78"/>
    </row>
    <row r="122" spans="1:7" ht="12.75">
      <c r="A122" s="60" t="s">
        <v>194</v>
      </c>
      <c r="B122" s="60" t="s">
        <v>195</v>
      </c>
      <c r="C122" s="61"/>
      <c r="D122" s="61" t="s">
        <v>15</v>
      </c>
      <c r="E122" s="61">
        <v>2</v>
      </c>
      <c r="F122" s="62">
        <f aca="true" t="shared" si="3" ref="F122:F126">SUM(E122)*C122</f>
        <v>0</v>
      </c>
      <c r="G122" s="78"/>
    </row>
    <row r="123" spans="1:7" ht="12.75">
      <c r="A123" s="60" t="s">
        <v>196</v>
      </c>
      <c r="B123" s="60" t="s">
        <v>197</v>
      </c>
      <c r="C123" s="61"/>
      <c r="D123" s="61" t="s">
        <v>15</v>
      </c>
      <c r="E123" s="61">
        <v>1</v>
      </c>
      <c r="F123" s="62">
        <f t="shared" si="3"/>
        <v>0</v>
      </c>
      <c r="G123" s="78"/>
    </row>
    <row r="124" spans="1:7" ht="12.75">
      <c r="A124" s="60" t="s">
        <v>198</v>
      </c>
      <c r="B124" s="60" t="s">
        <v>199</v>
      </c>
      <c r="C124" s="61"/>
      <c r="D124" s="61" t="s">
        <v>15</v>
      </c>
      <c r="E124" s="61">
        <v>1</v>
      </c>
      <c r="F124" s="62">
        <f t="shared" si="3"/>
        <v>0</v>
      </c>
      <c r="G124" s="78"/>
    </row>
    <row r="125" spans="1:7" ht="12.75">
      <c r="A125" s="52" t="s">
        <v>200</v>
      </c>
      <c r="B125" s="52" t="s">
        <v>201</v>
      </c>
      <c r="C125" s="61"/>
      <c r="D125" s="61" t="s">
        <v>15</v>
      </c>
      <c r="E125" s="61">
        <v>1</v>
      </c>
      <c r="F125" s="62">
        <f t="shared" si="3"/>
        <v>0</v>
      </c>
      <c r="G125" s="78"/>
    </row>
    <row r="126" spans="1:7" ht="12.75">
      <c r="A126" s="52" t="s">
        <v>116</v>
      </c>
      <c r="B126" s="52" t="s">
        <v>117</v>
      </c>
      <c r="C126" s="61"/>
      <c r="D126" s="61" t="s">
        <v>15</v>
      </c>
      <c r="E126" s="61">
        <v>1</v>
      </c>
      <c r="F126" s="62">
        <f t="shared" si="3"/>
        <v>0</v>
      </c>
      <c r="G126" s="78"/>
    </row>
    <row r="127" spans="1:7" ht="12.75">
      <c r="A127" s="87" t="s">
        <v>202</v>
      </c>
      <c r="B127" s="88"/>
      <c r="C127" s="75"/>
      <c r="D127" s="75"/>
      <c r="E127" s="75"/>
      <c r="F127" s="89">
        <f>SUM(F121:F126)</f>
        <v>0</v>
      </c>
      <c r="G127" s="78"/>
    </row>
    <row r="128" spans="1:7" ht="12.75">
      <c r="A128" s="67"/>
      <c r="C128" s="78"/>
      <c r="D128" s="78"/>
      <c r="E128" s="78"/>
      <c r="F128" s="78"/>
      <c r="G128" s="78"/>
    </row>
    <row r="129" spans="1:7" ht="12.75">
      <c r="A129" s="90"/>
      <c r="C129" s="78"/>
      <c r="D129" s="78"/>
      <c r="E129" s="78"/>
      <c r="F129" s="78"/>
      <c r="G129" s="78"/>
    </row>
    <row r="130" spans="1:7" ht="12.75">
      <c r="A130" s="52" t="s">
        <v>32</v>
      </c>
      <c r="B130" s="52"/>
      <c r="C130" s="70"/>
      <c r="D130" s="70"/>
      <c r="E130" s="70"/>
      <c r="F130" s="70"/>
      <c r="G130" s="78"/>
    </row>
    <row r="131" spans="1:7" ht="12.75">
      <c r="A131" s="55"/>
      <c r="B131" s="55"/>
      <c r="C131" s="59"/>
      <c r="D131" s="59"/>
      <c r="E131" s="59"/>
      <c r="F131" s="59"/>
      <c r="G131" s="78"/>
    </row>
    <row r="132" spans="1:7" ht="12.75">
      <c r="A132" s="52" t="s">
        <v>23</v>
      </c>
      <c r="B132" s="52" t="s">
        <v>24</v>
      </c>
      <c r="C132" s="58" t="s">
        <v>20</v>
      </c>
      <c r="D132" s="58" t="s">
        <v>22</v>
      </c>
      <c r="E132" s="58" t="s">
        <v>45</v>
      </c>
      <c r="F132" s="58" t="s">
        <v>21</v>
      </c>
      <c r="G132" s="78"/>
    </row>
    <row r="133" spans="1:7" ht="12.75">
      <c r="A133" s="67"/>
      <c r="C133" s="78"/>
      <c r="D133" s="78"/>
      <c r="E133" s="78"/>
      <c r="F133" s="78"/>
      <c r="G133" s="78"/>
    </row>
    <row r="134" spans="1:7" ht="12.75">
      <c r="A134" s="60" t="s">
        <v>17</v>
      </c>
      <c r="B134" s="91" t="s">
        <v>63</v>
      </c>
      <c r="C134" s="61"/>
      <c r="D134" s="61" t="s">
        <v>18</v>
      </c>
      <c r="E134" s="61">
        <v>1</v>
      </c>
      <c r="F134" s="62">
        <f>SUM(E134)*C134</f>
        <v>0</v>
      </c>
      <c r="G134" s="78"/>
    </row>
    <row r="135" spans="1:7" ht="12.75">
      <c r="A135" s="60" t="s">
        <v>203</v>
      </c>
      <c r="B135" s="91" t="s">
        <v>204</v>
      </c>
      <c r="C135" s="61"/>
      <c r="D135" s="61" t="s">
        <v>18</v>
      </c>
      <c r="E135" s="61">
        <v>2</v>
      </c>
      <c r="F135" s="62">
        <f aca="true" t="shared" si="4" ref="F135:F138">SUM(E135)*C135</f>
        <v>0</v>
      </c>
      <c r="G135" s="78"/>
    </row>
    <row r="136" spans="1:7" ht="12.75">
      <c r="A136" s="52" t="s">
        <v>205</v>
      </c>
      <c r="B136" s="53" t="s">
        <v>206</v>
      </c>
      <c r="C136" s="61"/>
      <c r="D136" s="61" t="s">
        <v>15</v>
      </c>
      <c r="E136" s="61">
        <v>3</v>
      </c>
      <c r="F136" s="62">
        <f t="shared" si="4"/>
        <v>0</v>
      </c>
      <c r="G136" s="78"/>
    </row>
    <row r="137" spans="1:7" ht="12.75">
      <c r="A137" s="52" t="s">
        <v>207</v>
      </c>
      <c r="B137" s="53" t="s">
        <v>208</v>
      </c>
      <c r="C137" s="61"/>
      <c r="D137" s="61" t="s">
        <v>15</v>
      </c>
      <c r="E137" s="61">
        <v>1</v>
      </c>
      <c r="F137" s="62">
        <f t="shared" si="4"/>
        <v>0</v>
      </c>
      <c r="G137" s="78"/>
    </row>
    <row r="138" spans="1:7" ht="12.75">
      <c r="A138" s="52" t="s">
        <v>209</v>
      </c>
      <c r="B138" s="53" t="s">
        <v>210</v>
      </c>
      <c r="C138" s="61"/>
      <c r="D138" s="61" t="s">
        <v>15</v>
      </c>
      <c r="E138" s="61">
        <v>8</v>
      </c>
      <c r="F138" s="62">
        <f t="shared" si="4"/>
        <v>0</v>
      </c>
      <c r="G138" s="78"/>
    </row>
    <row r="139" spans="1:7" ht="12.75">
      <c r="A139" s="87" t="s">
        <v>202</v>
      </c>
      <c r="B139" s="92"/>
      <c r="C139" s="75"/>
      <c r="D139" s="75"/>
      <c r="E139" s="75"/>
      <c r="F139" s="89">
        <f>SUM(F134:F138)</f>
        <v>0</v>
      </c>
      <c r="G139" s="93"/>
    </row>
    <row r="140" spans="1:7" ht="12.75">
      <c r="A140" s="67"/>
      <c r="C140" s="78"/>
      <c r="D140" s="78"/>
      <c r="E140" s="78"/>
      <c r="F140" s="78"/>
      <c r="G140" s="78"/>
    </row>
    <row r="141" spans="1:7" ht="12.75">
      <c r="A141" s="67"/>
      <c r="C141" s="78"/>
      <c r="D141" s="78"/>
      <c r="E141" s="78"/>
      <c r="F141" s="78"/>
      <c r="G141" s="78"/>
    </row>
    <row r="142" spans="1:7" ht="12.75">
      <c r="A142" s="67"/>
      <c r="C142" s="78"/>
      <c r="D142" s="78"/>
      <c r="E142" s="78"/>
      <c r="F142" s="78"/>
      <c r="G142" s="78"/>
    </row>
    <row r="143" spans="1:7" ht="12.75">
      <c r="A143" s="67"/>
      <c r="C143" s="78"/>
      <c r="D143" s="78"/>
      <c r="E143" s="78"/>
      <c r="F143" s="78"/>
      <c r="G143" s="78"/>
    </row>
    <row r="144" spans="1:7" ht="12.75">
      <c r="A144" s="67"/>
      <c r="C144" s="78"/>
      <c r="D144" s="78"/>
      <c r="E144" s="78"/>
      <c r="F144" s="78"/>
      <c r="G144" s="78"/>
    </row>
    <row r="145" spans="1:7" ht="12.75">
      <c r="A145" s="67"/>
      <c r="C145" s="78"/>
      <c r="D145" s="78"/>
      <c r="E145" s="78"/>
      <c r="F145" s="78"/>
      <c r="G145" s="78"/>
    </row>
    <row r="146" spans="3:7" ht="12.75">
      <c r="C146" s="78"/>
      <c r="D146" s="78"/>
      <c r="E146" s="78"/>
      <c r="F146" s="78"/>
      <c r="G146" s="78"/>
    </row>
    <row r="147" spans="1:7" ht="12.75">
      <c r="A147" s="68"/>
      <c r="B147" s="68"/>
      <c r="C147" s="76"/>
      <c r="D147" s="76"/>
      <c r="E147" s="76"/>
      <c r="F147" s="76"/>
      <c r="G147" s="78"/>
    </row>
    <row r="148" spans="1:7" ht="12.75">
      <c r="A148" s="68"/>
      <c r="B148" s="68"/>
      <c r="C148" s="76"/>
      <c r="D148" s="76"/>
      <c r="E148" s="76"/>
      <c r="F148" s="76"/>
      <c r="G148" s="78"/>
    </row>
    <row r="149" spans="1:7" ht="12.75">
      <c r="A149" s="68"/>
      <c r="B149" s="68"/>
      <c r="C149" s="76"/>
      <c r="D149" s="76"/>
      <c r="E149" s="76"/>
      <c r="F149" s="76"/>
      <c r="G149" s="78"/>
    </row>
    <row r="150" spans="1:7" ht="12.75">
      <c r="A150" s="68"/>
      <c r="B150" s="68"/>
      <c r="C150" s="76"/>
      <c r="D150" s="76"/>
      <c r="E150" s="76"/>
      <c r="F150" s="76"/>
      <c r="G150" s="78"/>
    </row>
    <row r="151" spans="1:7" ht="12.75">
      <c r="A151" s="68"/>
      <c r="B151" s="68"/>
      <c r="C151" s="76"/>
      <c r="D151" s="76"/>
      <c r="E151" s="76"/>
      <c r="F151" s="76"/>
      <c r="G151" s="78"/>
    </row>
    <row r="152" spans="1:7" ht="12.75">
      <c r="A152" s="68"/>
      <c r="B152" s="68"/>
      <c r="C152" s="76"/>
      <c r="D152" s="76"/>
      <c r="E152" s="76"/>
      <c r="F152" s="76"/>
      <c r="G152" s="78"/>
    </row>
    <row r="153" spans="1:7" ht="12.75">
      <c r="A153" s="51" t="s">
        <v>279</v>
      </c>
      <c r="B153" s="52"/>
      <c r="C153" s="70"/>
      <c r="D153" s="70"/>
      <c r="E153" s="70"/>
      <c r="F153" s="70"/>
      <c r="G153" s="78"/>
    </row>
    <row r="154" spans="1:7" ht="12.75">
      <c r="A154" s="52"/>
      <c r="B154" s="52"/>
      <c r="C154" s="70"/>
      <c r="D154" s="70"/>
      <c r="E154" s="70"/>
      <c r="F154" s="70"/>
      <c r="G154" s="78"/>
    </row>
    <row r="155" spans="1:7" ht="12.75">
      <c r="A155" s="52" t="s">
        <v>26</v>
      </c>
      <c r="B155" s="52"/>
      <c r="C155" s="70"/>
      <c r="D155" s="70"/>
      <c r="E155" s="70"/>
      <c r="F155" s="70"/>
      <c r="G155" s="78"/>
    </row>
    <row r="156" spans="1:7" ht="12.75">
      <c r="A156" s="52"/>
      <c r="B156" s="52"/>
      <c r="C156" s="70"/>
      <c r="D156" s="70"/>
      <c r="E156" s="70"/>
      <c r="F156" s="70"/>
      <c r="G156" s="78"/>
    </row>
    <row r="157" spans="1:7" ht="12.75">
      <c r="A157" s="52" t="s">
        <v>23</v>
      </c>
      <c r="B157" s="52" t="s">
        <v>44</v>
      </c>
      <c r="C157" s="58" t="s">
        <v>20</v>
      </c>
      <c r="D157" s="58" t="s">
        <v>22</v>
      </c>
      <c r="E157" s="58" t="s">
        <v>45</v>
      </c>
      <c r="F157" s="58" t="s">
        <v>21</v>
      </c>
      <c r="G157" s="78"/>
    </row>
    <row r="158" spans="3:7" ht="12.75">
      <c r="C158" s="78"/>
      <c r="D158" s="78"/>
      <c r="E158" s="78"/>
      <c r="F158" s="78"/>
      <c r="G158" s="78"/>
    </row>
    <row r="159" spans="1:7" ht="12.75">
      <c r="A159" s="60" t="s">
        <v>25</v>
      </c>
      <c r="B159" s="60" t="s">
        <v>211</v>
      </c>
      <c r="C159" s="61"/>
      <c r="D159" s="61" t="s">
        <v>16</v>
      </c>
      <c r="E159" s="61">
        <v>5</v>
      </c>
      <c r="F159" s="62">
        <f>SUM(E159)*C159</f>
        <v>0</v>
      </c>
      <c r="G159" s="78"/>
    </row>
    <row r="160" spans="1:7" ht="12.75">
      <c r="A160" s="60" t="s">
        <v>212</v>
      </c>
      <c r="B160" s="60" t="s">
        <v>213</v>
      </c>
      <c r="C160" s="61"/>
      <c r="D160" s="61" t="s">
        <v>15</v>
      </c>
      <c r="E160" s="61">
        <v>15</v>
      </c>
      <c r="F160" s="62">
        <f aca="true" t="shared" si="5" ref="F160:F186">SUM(E160)*C160</f>
        <v>0</v>
      </c>
      <c r="G160" s="78"/>
    </row>
    <row r="161" spans="1:7" ht="12.75">
      <c r="A161" s="52" t="s">
        <v>214</v>
      </c>
      <c r="B161" s="52" t="s">
        <v>215</v>
      </c>
      <c r="C161" s="61"/>
      <c r="D161" s="61" t="s">
        <v>15</v>
      </c>
      <c r="E161" s="61">
        <v>8</v>
      </c>
      <c r="F161" s="62">
        <f t="shared" si="5"/>
        <v>0</v>
      </c>
      <c r="G161" s="78"/>
    </row>
    <row r="162" spans="1:7" ht="12.75">
      <c r="A162" s="60" t="s">
        <v>216</v>
      </c>
      <c r="B162" s="60" t="s">
        <v>217</v>
      </c>
      <c r="C162" s="61"/>
      <c r="D162" s="61" t="s">
        <v>15</v>
      </c>
      <c r="E162" s="61">
        <v>1</v>
      </c>
      <c r="F162" s="62">
        <f t="shared" si="5"/>
        <v>0</v>
      </c>
      <c r="G162" s="78"/>
    </row>
    <row r="163" spans="1:7" ht="12.75">
      <c r="A163" s="60" t="s">
        <v>218</v>
      </c>
      <c r="B163" s="60" t="s">
        <v>219</v>
      </c>
      <c r="C163" s="61"/>
      <c r="D163" s="61" t="s">
        <v>15</v>
      </c>
      <c r="E163" s="61">
        <v>1</v>
      </c>
      <c r="F163" s="62">
        <f t="shared" si="5"/>
        <v>0</v>
      </c>
      <c r="G163" s="78"/>
    </row>
    <row r="164" spans="1:7" ht="12.75">
      <c r="A164" s="60" t="s">
        <v>220</v>
      </c>
      <c r="B164" s="60" t="s">
        <v>221</v>
      </c>
      <c r="C164" s="61"/>
      <c r="D164" s="61" t="s">
        <v>15</v>
      </c>
      <c r="E164" s="61">
        <v>2</v>
      </c>
      <c r="F164" s="62">
        <f t="shared" si="5"/>
        <v>0</v>
      </c>
      <c r="G164" s="78"/>
    </row>
    <row r="165" spans="1:7" ht="12.75">
      <c r="A165" s="60" t="s">
        <v>222</v>
      </c>
      <c r="B165" s="60" t="s">
        <v>223</v>
      </c>
      <c r="C165" s="61"/>
      <c r="D165" s="61" t="s">
        <v>15</v>
      </c>
      <c r="E165" s="61">
        <v>3</v>
      </c>
      <c r="F165" s="62">
        <f t="shared" si="5"/>
        <v>0</v>
      </c>
      <c r="G165" s="78"/>
    </row>
    <row r="166" spans="1:7" ht="12.75">
      <c r="A166" s="60" t="s">
        <v>224</v>
      </c>
      <c r="B166" s="60" t="s">
        <v>225</v>
      </c>
      <c r="C166" s="61"/>
      <c r="D166" s="61" t="s">
        <v>15</v>
      </c>
      <c r="E166" s="61">
        <v>1</v>
      </c>
      <c r="F166" s="62">
        <f t="shared" si="5"/>
        <v>0</v>
      </c>
      <c r="G166" s="78"/>
    </row>
    <row r="167" spans="1:7" ht="12.75">
      <c r="A167" s="60" t="s">
        <v>226</v>
      </c>
      <c r="B167" s="60" t="s">
        <v>227</v>
      </c>
      <c r="C167" s="61"/>
      <c r="D167" s="61" t="s">
        <v>15</v>
      </c>
      <c r="E167" s="61">
        <v>5</v>
      </c>
      <c r="F167" s="62">
        <f t="shared" si="5"/>
        <v>0</v>
      </c>
      <c r="G167" s="78"/>
    </row>
    <row r="168" spans="1:7" ht="12.75">
      <c r="A168" s="60" t="s">
        <v>228</v>
      </c>
      <c r="B168" s="60" t="s">
        <v>229</v>
      </c>
      <c r="C168" s="61"/>
      <c r="D168" s="61" t="s">
        <v>15</v>
      </c>
      <c r="E168" s="61">
        <v>2</v>
      </c>
      <c r="F168" s="62">
        <f t="shared" si="5"/>
        <v>0</v>
      </c>
      <c r="G168" s="78"/>
    </row>
    <row r="169" spans="1:7" ht="12.75">
      <c r="A169" s="60" t="s">
        <v>230</v>
      </c>
      <c r="B169" s="60" t="s">
        <v>231</v>
      </c>
      <c r="C169" s="61"/>
      <c r="D169" s="61" t="s">
        <v>15</v>
      </c>
      <c r="E169" s="61">
        <v>1</v>
      </c>
      <c r="F169" s="62">
        <f t="shared" si="5"/>
        <v>0</v>
      </c>
      <c r="G169" s="78"/>
    </row>
    <row r="170" spans="1:7" ht="12.75">
      <c r="A170" s="52" t="s">
        <v>232</v>
      </c>
      <c r="B170" s="52" t="s">
        <v>233</v>
      </c>
      <c r="C170" s="61"/>
      <c r="D170" s="61" t="s">
        <v>15</v>
      </c>
      <c r="E170" s="61">
        <v>2</v>
      </c>
      <c r="F170" s="62">
        <f t="shared" si="5"/>
        <v>0</v>
      </c>
      <c r="G170" s="78"/>
    </row>
    <row r="171" spans="1:7" ht="12.75">
      <c r="A171" s="52" t="s">
        <v>234</v>
      </c>
      <c r="B171" s="52" t="s">
        <v>235</v>
      </c>
      <c r="C171" s="61"/>
      <c r="D171" s="61" t="s">
        <v>15</v>
      </c>
      <c r="E171" s="61">
        <v>1</v>
      </c>
      <c r="F171" s="62">
        <f t="shared" si="5"/>
        <v>0</v>
      </c>
      <c r="G171" s="78"/>
    </row>
    <row r="172" spans="1:7" ht="12.75">
      <c r="A172" s="52" t="s">
        <v>236</v>
      </c>
      <c r="B172" s="52" t="s">
        <v>237</v>
      </c>
      <c r="C172" s="61"/>
      <c r="D172" s="61" t="s">
        <v>19</v>
      </c>
      <c r="E172" s="61">
        <v>0.6</v>
      </c>
      <c r="F172" s="62">
        <f t="shared" si="5"/>
        <v>0</v>
      </c>
      <c r="G172" s="78"/>
    </row>
    <row r="173" spans="1:7" ht="12.75">
      <c r="A173" s="60" t="s">
        <v>238</v>
      </c>
      <c r="B173" s="60" t="s">
        <v>239</v>
      </c>
      <c r="C173" s="61"/>
      <c r="D173" s="61" t="s">
        <v>15</v>
      </c>
      <c r="E173" s="61">
        <v>1</v>
      </c>
      <c r="F173" s="62">
        <f t="shared" si="5"/>
        <v>0</v>
      </c>
      <c r="G173" s="78"/>
    </row>
    <row r="174" spans="1:7" ht="12.75">
      <c r="A174" s="52" t="s">
        <v>240</v>
      </c>
      <c r="B174" s="52" t="s">
        <v>241</v>
      </c>
      <c r="C174" s="61"/>
      <c r="D174" s="61" t="s">
        <v>15</v>
      </c>
      <c r="E174" s="61">
        <v>1</v>
      </c>
      <c r="F174" s="62">
        <f t="shared" si="5"/>
        <v>0</v>
      </c>
      <c r="G174" s="78"/>
    </row>
    <row r="175" spans="1:7" ht="12.75">
      <c r="A175" s="52" t="s">
        <v>242</v>
      </c>
      <c r="B175" s="52" t="s">
        <v>243</v>
      </c>
      <c r="C175" s="61"/>
      <c r="D175" s="61" t="s">
        <v>15</v>
      </c>
      <c r="E175" s="61">
        <v>1</v>
      </c>
      <c r="F175" s="62">
        <f t="shared" si="5"/>
        <v>0</v>
      </c>
      <c r="G175" s="78"/>
    </row>
    <row r="176" spans="1:7" ht="12.75">
      <c r="A176" s="52" t="s">
        <v>244</v>
      </c>
      <c r="B176" s="52" t="s">
        <v>245</v>
      </c>
      <c r="C176" s="61"/>
      <c r="D176" s="61" t="s">
        <v>15</v>
      </c>
      <c r="E176" s="61">
        <v>2</v>
      </c>
      <c r="F176" s="62">
        <f t="shared" si="5"/>
        <v>0</v>
      </c>
      <c r="G176" s="78"/>
    </row>
    <row r="177" spans="1:7" ht="12.75">
      <c r="A177" s="52" t="s">
        <v>246</v>
      </c>
      <c r="B177" s="52" t="s">
        <v>247</v>
      </c>
      <c r="C177" s="61"/>
      <c r="D177" s="61" t="s">
        <v>15</v>
      </c>
      <c r="E177" s="61">
        <v>3</v>
      </c>
      <c r="F177" s="62">
        <f t="shared" si="5"/>
        <v>0</v>
      </c>
      <c r="G177" s="78"/>
    </row>
    <row r="178" spans="1:7" ht="12.75">
      <c r="A178" s="60" t="s">
        <v>248</v>
      </c>
      <c r="B178" s="60" t="s">
        <v>249</v>
      </c>
      <c r="C178" s="61"/>
      <c r="D178" s="61" t="s">
        <v>15</v>
      </c>
      <c r="E178" s="61">
        <v>2</v>
      </c>
      <c r="F178" s="62">
        <f t="shared" si="5"/>
        <v>0</v>
      </c>
      <c r="G178" s="78"/>
    </row>
    <row r="179" spans="1:7" ht="12.75">
      <c r="A179" s="52" t="s">
        <v>250</v>
      </c>
      <c r="B179" s="52" t="s">
        <v>251</v>
      </c>
      <c r="C179" s="61"/>
      <c r="D179" s="61" t="s">
        <v>15</v>
      </c>
      <c r="E179" s="61">
        <v>1</v>
      </c>
      <c r="F179" s="62">
        <f t="shared" si="5"/>
        <v>0</v>
      </c>
      <c r="G179" s="78"/>
    </row>
    <row r="180" spans="1:7" ht="12.75">
      <c r="A180" s="60" t="s">
        <v>252</v>
      </c>
      <c r="B180" s="60" t="s">
        <v>253</v>
      </c>
      <c r="C180" s="61"/>
      <c r="D180" s="61" t="s">
        <v>15</v>
      </c>
      <c r="E180" s="61">
        <v>1</v>
      </c>
      <c r="F180" s="62">
        <f t="shared" si="5"/>
        <v>0</v>
      </c>
      <c r="G180" s="78"/>
    </row>
    <row r="181" spans="1:7" ht="12.75">
      <c r="A181" s="52" t="s">
        <v>254</v>
      </c>
      <c r="B181" s="52" t="s">
        <v>255</v>
      </c>
      <c r="C181" s="61"/>
      <c r="D181" s="61" t="s">
        <v>15</v>
      </c>
      <c r="E181" s="61">
        <v>1</v>
      </c>
      <c r="F181" s="62">
        <f t="shared" si="5"/>
        <v>0</v>
      </c>
      <c r="G181" s="78"/>
    </row>
    <row r="182" spans="1:7" ht="12.75">
      <c r="A182" s="52" t="s">
        <v>256</v>
      </c>
      <c r="B182" s="52" t="s">
        <v>257</v>
      </c>
      <c r="C182" s="61"/>
      <c r="D182" s="61" t="s">
        <v>15</v>
      </c>
      <c r="E182" s="61">
        <v>2</v>
      </c>
      <c r="F182" s="62">
        <f t="shared" si="5"/>
        <v>0</v>
      </c>
      <c r="G182" s="78"/>
    </row>
    <row r="183" spans="1:7" ht="12.75">
      <c r="A183" s="52" t="s">
        <v>258</v>
      </c>
      <c r="B183" s="52" t="s">
        <v>259</v>
      </c>
      <c r="C183" s="61"/>
      <c r="D183" s="61" t="s">
        <v>15</v>
      </c>
      <c r="E183" s="61">
        <v>1</v>
      </c>
      <c r="F183" s="62">
        <f t="shared" si="5"/>
        <v>0</v>
      </c>
      <c r="G183" s="78"/>
    </row>
    <row r="184" spans="1:7" ht="12.75">
      <c r="A184" s="52" t="s">
        <v>260</v>
      </c>
      <c r="B184" s="52" t="s">
        <v>261</v>
      </c>
      <c r="C184" s="61"/>
      <c r="D184" s="61" t="s">
        <v>15</v>
      </c>
      <c r="E184" s="61">
        <v>1</v>
      </c>
      <c r="F184" s="62">
        <f t="shared" si="5"/>
        <v>0</v>
      </c>
      <c r="G184" s="78"/>
    </row>
    <row r="185" spans="1:7" ht="12.75">
      <c r="A185" s="52" t="s">
        <v>262</v>
      </c>
      <c r="B185" s="52" t="s">
        <v>263</v>
      </c>
      <c r="C185" s="61"/>
      <c r="D185" s="61" t="s">
        <v>15</v>
      </c>
      <c r="E185" s="61">
        <v>1</v>
      </c>
      <c r="F185" s="62">
        <f t="shared" si="5"/>
        <v>0</v>
      </c>
      <c r="G185" s="78"/>
    </row>
    <row r="186" spans="1:7" ht="12.75">
      <c r="A186" s="60" t="s">
        <v>264</v>
      </c>
      <c r="B186" s="60" t="s">
        <v>265</v>
      </c>
      <c r="C186" s="61"/>
      <c r="D186" s="61" t="s">
        <v>15</v>
      </c>
      <c r="E186" s="61">
        <v>2</v>
      </c>
      <c r="F186" s="62">
        <f t="shared" si="5"/>
        <v>0</v>
      </c>
      <c r="G186" s="78"/>
    </row>
    <row r="187" spans="1:7" ht="12.75">
      <c r="A187" s="60" t="s">
        <v>266</v>
      </c>
      <c r="B187" s="60" t="s">
        <v>267</v>
      </c>
      <c r="C187" s="61"/>
      <c r="D187" s="61" t="s">
        <v>15</v>
      </c>
      <c r="E187" s="61">
        <v>1</v>
      </c>
      <c r="F187" s="62">
        <f>SUM(E187)*C187</f>
        <v>0</v>
      </c>
      <c r="G187" s="78"/>
    </row>
    <row r="188" spans="1:7" ht="12.75">
      <c r="A188" s="60" t="s">
        <v>268</v>
      </c>
      <c r="B188" s="60" t="s">
        <v>269</v>
      </c>
      <c r="C188" s="61"/>
      <c r="D188" s="61" t="s">
        <v>15</v>
      </c>
      <c r="E188" s="61">
        <v>1</v>
      </c>
      <c r="F188" s="62">
        <f>SUM(E188)*C188</f>
        <v>0</v>
      </c>
      <c r="G188" s="78"/>
    </row>
    <row r="189" spans="1:7" ht="12.75">
      <c r="A189" s="60" t="s">
        <v>270</v>
      </c>
      <c r="B189" s="60" t="s">
        <v>271</v>
      </c>
      <c r="C189" s="61"/>
      <c r="D189" s="61" t="s">
        <v>15</v>
      </c>
      <c r="E189" s="61">
        <v>3</v>
      </c>
      <c r="F189" s="62">
        <f>SUM(E189)*C189</f>
        <v>0</v>
      </c>
      <c r="G189" s="78"/>
    </row>
    <row r="190" ht="12.75">
      <c r="G190" s="78"/>
    </row>
    <row r="191" spans="1:7" ht="12.75">
      <c r="A191" s="51" t="s">
        <v>280</v>
      </c>
      <c r="C191" s="78"/>
      <c r="D191" s="78"/>
      <c r="E191" s="78"/>
      <c r="F191" s="61"/>
      <c r="G191" s="78"/>
    </row>
    <row r="192" spans="1:7" ht="12.75">
      <c r="A192" s="94"/>
      <c r="C192" s="78"/>
      <c r="D192" s="78"/>
      <c r="E192" s="78"/>
      <c r="F192" s="61"/>
      <c r="G192" s="78"/>
    </row>
    <row r="193" spans="1:7" ht="12.75">
      <c r="A193" s="52" t="s">
        <v>26</v>
      </c>
      <c r="B193" s="52"/>
      <c r="C193" s="70"/>
      <c r="D193" s="70"/>
      <c r="E193" s="70"/>
      <c r="F193" s="70"/>
      <c r="G193" s="78"/>
    </row>
    <row r="194" spans="1:7" ht="12.75">
      <c r="A194" s="52"/>
      <c r="B194" s="52"/>
      <c r="C194" s="70"/>
      <c r="D194" s="70"/>
      <c r="E194" s="70"/>
      <c r="F194" s="70"/>
      <c r="G194" s="78"/>
    </row>
    <row r="195" spans="1:7" ht="12.75">
      <c r="A195" s="52" t="s">
        <v>23</v>
      </c>
      <c r="B195" s="52" t="s">
        <v>44</v>
      </c>
      <c r="C195" s="58" t="s">
        <v>20</v>
      </c>
      <c r="D195" s="58" t="s">
        <v>22</v>
      </c>
      <c r="E195" s="58" t="s">
        <v>45</v>
      </c>
      <c r="F195" s="58" t="s">
        <v>21</v>
      </c>
      <c r="G195" s="78"/>
    </row>
    <row r="196" spans="1:7" ht="12.75">
      <c r="A196" s="94"/>
      <c r="C196" s="78"/>
      <c r="D196" s="78"/>
      <c r="E196" s="78"/>
      <c r="F196" s="61"/>
      <c r="G196" s="78"/>
    </row>
    <row r="197" spans="1:7" ht="12.75">
      <c r="A197" s="60" t="s">
        <v>272</v>
      </c>
      <c r="B197" s="60" t="s">
        <v>368</v>
      </c>
      <c r="C197" s="61"/>
      <c r="D197" s="61" t="s">
        <v>15</v>
      </c>
      <c r="E197" s="61">
        <v>1</v>
      </c>
      <c r="F197" s="62">
        <f>SUM(E197)*C197</f>
        <v>0</v>
      </c>
      <c r="G197" s="78"/>
    </row>
    <row r="198" spans="1:7" ht="12.75">
      <c r="A198" s="60" t="s">
        <v>273</v>
      </c>
      <c r="B198" s="60" t="s">
        <v>274</v>
      </c>
      <c r="C198" s="61"/>
      <c r="D198" s="61" t="s">
        <v>15</v>
      </c>
      <c r="E198" s="61">
        <v>1</v>
      </c>
      <c r="F198" s="62">
        <f aca="true" t="shared" si="6" ref="F198:F200">SUM(E198)*C198</f>
        <v>0</v>
      </c>
      <c r="G198" s="78"/>
    </row>
    <row r="199" spans="1:7" ht="12.75">
      <c r="A199" s="52" t="s">
        <v>275</v>
      </c>
      <c r="B199" s="52" t="s">
        <v>276</v>
      </c>
      <c r="C199" s="61"/>
      <c r="D199" s="61" t="s">
        <v>15</v>
      </c>
      <c r="E199" s="61">
        <v>1</v>
      </c>
      <c r="F199" s="62">
        <f t="shared" si="6"/>
        <v>0</v>
      </c>
      <c r="G199" s="78"/>
    </row>
    <row r="200" spans="1:7" ht="12.75">
      <c r="A200" s="52" t="s">
        <v>277</v>
      </c>
      <c r="B200" s="52" t="s">
        <v>278</v>
      </c>
      <c r="C200" s="61"/>
      <c r="D200" s="61" t="s">
        <v>15</v>
      </c>
      <c r="E200" s="61">
        <v>1</v>
      </c>
      <c r="F200" s="62">
        <f t="shared" si="6"/>
        <v>0</v>
      </c>
      <c r="G200" s="78"/>
    </row>
    <row r="201" spans="1:7" ht="12.75">
      <c r="A201" s="88" t="s">
        <v>202</v>
      </c>
      <c r="B201" s="95"/>
      <c r="C201" s="93"/>
      <c r="D201" s="93"/>
      <c r="E201" s="93"/>
      <c r="F201" s="89">
        <f>SUM(F159:F200)</f>
        <v>0</v>
      </c>
      <c r="G201" s="78"/>
    </row>
    <row r="202" spans="1:7" ht="12.75">
      <c r="A202" s="60"/>
      <c r="B202" s="84"/>
      <c r="C202" s="70"/>
      <c r="D202" s="70"/>
      <c r="E202" s="61"/>
      <c r="F202" s="76"/>
      <c r="G202" s="78"/>
    </row>
    <row r="203" spans="1:7" ht="12.75">
      <c r="A203" s="94"/>
      <c r="B203" s="84"/>
      <c r="C203" s="70"/>
      <c r="D203" s="70"/>
      <c r="E203" s="61"/>
      <c r="F203" s="76"/>
      <c r="G203" s="78"/>
    </row>
    <row r="204" spans="1:7" ht="12.75">
      <c r="A204" s="96"/>
      <c r="B204" s="68"/>
      <c r="C204" s="76"/>
      <c r="D204" s="76"/>
      <c r="E204" s="76"/>
      <c r="F204" s="76"/>
      <c r="G204" s="78"/>
    </row>
    <row r="205" spans="1:7" ht="12.75">
      <c r="A205" s="96"/>
      <c r="B205" s="68"/>
      <c r="C205" s="76"/>
      <c r="D205" s="76"/>
      <c r="E205" s="76"/>
      <c r="F205" s="76"/>
      <c r="G205" s="78"/>
    </row>
    <row r="206" spans="1:7" ht="12.75">
      <c r="A206" s="96"/>
      <c r="B206" s="68"/>
      <c r="C206" s="76"/>
      <c r="D206" s="76"/>
      <c r="E206" s="76"/>
      <c r="F206" s="76"/>
      <c r="G206" s="78"/>
    </row>
    <row r="207" spans="3:7" ht="12.75">
      <c r="C207" s="78"/>
      <c r="D207" s="78"/>
      <c r="E207" s="78"/>
      <c r="F207" s="76"/>
      <c r="G207" s="78"/>
    </row>
    <row r="208" spans="3:7" ht="12.75">
      <c r="C208" s="78"/>
      <c r="D208" s="78"/>
      <c r="E208" s="78"/>
      <c r="F208" s="76"/>
      <c r="G208" s="78"/>
    </row>
    <row r="209" spans="3:7" ht="12.75">
      <c r="C209" s="78"/>
      <c r="D209" s="78"/>
      <c r="E209" s="78"/>
      <c r="F209" s="76"/>
      <c r="G209" s="78"/>
    </row>
    <row r="210" spans="3:7" ht="12.75">
      <c r="C210" s="78"/>
      <c r="D210" s="78"/>
      <c r="E210" s="78"/>
      <c r="F210" s="76"/>
      <c r="G210" s="78"/>
    </row>
    <row r="211" spans="3:7" ht="12.75">
      <c r="C211" s="78"/>
      <c r="D211" s="78"/>
      <c r="E211" s="78"/>
      <c r="F211" s="76"/>
      <c r="G211" s="78"/>
    </row>
    <row r="212" spans="3:7" ht="12.75">
      <c r="C212" s="78"/>
      <c r="D212" s="78"/>
      <c r="E212" s="78"/>
      <c r="F212" s="76"/>
      <c r="G212" s="78"/>
    </row>
    <row r="213" spans="3:7" ht="12.75">
      <c r="C213" s="78"/>
      <c r="D213" s="78"/>
      <c r="E213" s="78"/>
      <c r="F213" s="76"/>
      <c r="G213" s="78"/>
    </row>
    <row r="214" spans="3:7" ht="12.75">
      <c r="C214" s="78"/>
      <c r="D214" s="78"/>
      <c r="E214" s="78"/>
      <c r="F214" s="76"/>
      <c r="G214" s="78"/>
    </row>
    <row r="215" spans="3:7" ht="12.75">
      <c r="C215" s="78"/>
      <c r="D215" s="78"/>
      <c r="E215" s="78"/>
      <c r="F215" s="76"/>
      <c r="G215" s="78"/>
    </row>
    <row r="216" spans="3:7" ht="12.75">
      <c r="C216" s="78"/>
      <c r="D216" s="78"/>
      <c r="E216" s="78"/>
      <c r="F216" s="76"/>
      <c r="G216" s="78"/>
    </row>
    <row r="217" spans="3:7" ht="12.75">
      <c r="C217" s="78"/>
      <c r="D217" s="78"/>
      <c r="E217" s="78"/>
      <c r="F217" s="76"/>
      <c r="G217" s="78"/>
    </row>
    <row r="218" spans="3:7" ht="12.75">
      <c r="C218" s="78"/>
      <c r="D218" s="78"/>
      <c r="E218" s="78"/>
      <c r="F218" s="76"/>
      <c r="G218" s="78"/>
    </row>
    <row r="219" spans="3:7" ht="12.75">
      <c r="C219" s="78"/>
      <c r="D219" s="78"/>
      <c r="E219" s="78"/>
      <c r="F219" s="76"/>
      <c r="G219" s="78"/>
    </row>
    <row r="220" spans="3:7" ht="12.75">
      <c r="C220" s="78"/>
      <c r="D220" s="78"/>
      <c r="E220" s="78"/>
      <c r="F220" s="76"/>
      <c r="G220" s="78"/>
    </row>
    <row r="221" spans="3:7" ht="12.75">
      <c r="C221" s="78"/>
      <c r="D221" s="78"/>
      <c r="E221" s="78"/>
      <c r="F221" s="76"/>
      <c r="G221" s="78"/>
    </row>
    <row r="222" spans="3:7" ht="12.75">
      <c r="C222" s="78"/>
      <c r="D222" s="78"/>
      <c r="E222" s="78"/>
      <c r="F222" s="76"/>
      <c r="G222" s="78"/>
    </row>
    <row r="223" spans="3:7" ht="12.75">
      <c r="C223" s="78"/>
      <c r="D223" s="78"/>
      <c r="E223" s="78"/>
      <c r="F223" s="76"/>
      <c r="G223" s="78"/>
    </row>
    <row r="224" spans="3:7" ht="12.75">
      <c r="C224" s="78"/>
      <c r="D224" s="78"/>
      <c r="E224" s="78"/>
      <c r="F224" s="76"/>
      <c r="G224" s="78"/>
    </row>
    <row r="225" spans="3:7" ht="12.75">
      <c r="C225" s="78"/>
      <c r="D225" s="78"/>
      <c r="E225" s="78"/>
      <c r="F225" s="76"/>
      <c r="G225" s="78"/>
    </row>
    <row r="226" spans="3:7" ht="12.75">
      <c r="C226" s="78"/>
      <c r="D226" s="78"/>
      <c r="E226" s="78"/>
      <c r="F226" s="76"/>
      <c r="G226" s="78"/>
    </row>
    <row r="227" spans="3:7" ht="12.75">
      <c r="C227" s="78"/>
      <c r="D227" s="78"/>
      <c r="E227" s="78"/>
      <c r="F227" s="76"/>
      <c r="G227" s="78"/>
    </row>
    <row r="228" spans="3:7" ht="12.75">
      <c r="C228" s="78"/>
      <c r="D228" s="78"/>
      <c r="E228" s="78"/>
      <c r="F228" s="76"/>
      <c r="G228" s="78"/>
    </row>
    <row r="229" spans="1:7" ht="12.75">
      <c r="A229" s="51" t="s">
        <v>279</v>
      </c>
      <c r="C229" s="78"/>
      <c r="D229" s="78"/>
      <c r="E229" s="78"/>
      <c r="F229" s="76"/>
      <c r="G229" s="78"/>
    </row>
    <row r="230" spans="3:7" ht="12.75">
      <c r="C230" s="78"/>
      <c r="D230" s="78"/>
      <c r="E230" s="78"/>
      <c r="F230" s="76"/>
      <c r="G230" s="78"/>
    </row>
    <row r="231" spans="1:7" ht="12.75">
      <c r="A231" s="52" t="s">
        <v>32</v>
      </c>
      <c r="B231" s="52"/>
      <c r="C231" s="70"/>
      <c r="D231" s="70"/>
      <c r="E231" s="70"/>
      <c r="F231" s="70"/>
      <c r="G231" s="78"/>
    </row>
    <row r="232" spans="1:7" ht="12.75">
      <c r="A232" s="77"/>
      <c r="B232" s="55"/>
      <c r="C232" s="59"/>
      <c r="D232" s="59"/>
      <c r="E232" s="59"/>
      <c r="F232" s="59"/>
      <c r="G232" s="78"/>
    </row>
    <row r="233" spans="1:7" ht="12.75">
      <c r="A233" s="52" t="s">
        <v>23</v>
      </c>
      <c r="B233" s="52" t="s">
        <v>24</v>
      </c>
      <c r="C233" s="58" t="s">
        <v>20</v>
      </c>
      <c r="D233" s="58" t="s">
        <v>22</v>
      </c>
      <c r="E233" s="58" t="s">
        <v>45</v>
      </c>
      <c r="F233" s="58" t="s">
        <v>21</v>
      </c>
      <c r="G233" s="78"/>
    </row>
    <row r="234" spans="1:7" ht="12.75">
      <c r="A234" s="96"/>
      <c r="B234" s="68"/>
      <c r="C234" s="76"/>
      <c r="D234" s="76"/>
      <c r="E234" s="76"/>
      <c r="F234" s="76"/>
      <c r="G234" s="78"/>
    </row>
    <row r="235" spans="1:7" ht="12.75">
      <c r="A235" s="60" t="s">
        <v>17</v>
      </c>
      <c r="B235" s="91" t="s">
        <v>63</v>
      </c>
      <c r="C235" s="61"/>
      <c r="D235" s="70" t="s">
        <v>18</v>
      </c>
      <c r="E235" s="61">
        <v>3</v>
      </c>
      <c r="F235" s="62">
        <f>SUM(E235)*C235</f>
        <v>0</v>
      </c>
      <c r="G235" s="78"/>
    </row>
    <row r="236" spans="1:7" ht="12.75">
      <c r="A236" s="52" t="s">
        <v>282</v>
      </c>
      <c r="B236" s="53" t="s">
        <v>283</v>
      </c>
      <c r="C236" s="61"/>
      <c r="D236" s="70" t="s">
        <v>15</v>
      </c>
      <c r="E236" s="61">
        <v>13</v>
      </c>
      <c r="F236" s="62">
        <f aca="true" t="shared" si="7" ref="F236:F238">SUM(E236)*C236</f>
        <v>0</v>
      </c>
      <c r="G236" s="78"/>
    </row>
    <row r="237" spans="1:7" ht="12.75">
      <c r="A237" s="52" t="s">
        <v>284</v>
      </c>
      <c r="B237" s="53" t="s">
        <v>285</v>
      </c>
      <c r="C237" s="61"/>
      <c r="D237" s="70" t="s">
        <v>15</v>
      </c>
      <c r="E237" s="61">
        <v>1</v>
      </c>
      <c r="F237" s="62">
        <f t="shared" si="7"/>
        <v>0</v>
      </c>
      <c r="G237" s="78"/>
    </row>
    <row r="238" spans="1:7" ht="12.75">
      <c r="A238" s="52" t="s">
        <v>286</v>
      </c>
      <c r="B238" s="53" t="s">
        <v>287</v>
      </c>
      <c r="C238" s="61"/>
      <c r="D238" s="70" t="s">
        <v>15</v>
      </c>
      <c r="E238" s="61">
        <v>1</v>
      </c>
      <c r="F238" s="62">
        <f t="shared" si="7"/>
        <v>0</v>
      </c>
      <c r="G238" s="78"/>
    </row>
    <row r="239" spans="1:7" ht="12.75">
      <c r="A239" s="60" t="s">
        <v>288</v>
      </c>
      <c r="B239" s="91" t="s">
        <v>289</v>
      </c>
      <c r="C239" s="61"/>
      <c r="D239" s="70" t="s">
        <v>15</v>
      </c>
      <c r="E239" s="61">
        <v>1</v>
      </c>
      <c r="F239" s="62">
        <f aca="true" t="shared" si="8" ref="F239:F255">SUM(E239)*C239</f>
        <v>0</v>
      </c>
      <c r="G239" s="78"/>
    </row>
    <row r="240" spans="1:7" ht="12.75">
      <c r="A240" s="60" t="s">
        <v>290</v>
      </c>
      <c r="B240" s="91" t="s">
        <v>291</v>
      </c>
      <c r="C240" s="61"/>
      <c r="D240" s="70" t="s">
        <v>15</v>
      </c>
      <c r="E240" s="61">
        <v>2</v>
      </c>
      <c r="F240" s="62">
        <f t="shared" si="8"/>
        <v>0</v>
      </c>
      <c r="G240" s="78"/>
    </row>
    <row r="241" spans="1:7" ht="12.75">
      <c r="A241" s="52" t="s">
        <v>292</v>
      </c>
      <c r="B241" s="53" t="s">
        <v>293</v>
      </c>
      <c r="C241" s="61"/>
      <c r="D241" s="70" t="s">
        <v>15</v>
      </c>
      <c r="E241" s="61">
        <v>1</v>
      </c>
      <c r="F241" s="62">
        <f t="shared" si="8"/>
        <v>0</v>
      </c>
      <c r="G241" s="78"/>
    </row>
    <row r="242" spans="1:7" ht="12.75">
      <c r="A242" s="60" t="s">
        <v>294</v>
      </c>
      <c r="B242" s="91" t="s">
        <v>295</v>
      </c>
      <c r="C242" s="61"/>
      <c r="D242" s="70" t="s">
        <v>15</v>
      </c>
      <c r="E242" s="61">
        <v>2</v>
      </c>
      <c r="F242" s="62">
        <f t="shared" si="8"/>
        <v>0</v>
      </c>
      <c r="G242" s="78"/>
    </row>
    <row r="243" spans="1:7" ht="12.75">
      <c r="A243" s="60" t="s">
        <v>296</v>
      </c>
      <c r="B243" s="91" t="s">
        <v>297</v>
      </c>
      <c r="C243" s="61"/>
      <c r="D243" s="70" t="s">
        <v>15</v>
      </c>
      <c r="E243" s="61">
        <v>1</v>
      </c>
      <c r="F243" s="62">
        <f t="shared" si="8"/>
        <v>0</v>
      </c>
      <c r="G243" s="78"/>
    </row>
    <row r="244" spans="1:7" ht="12.75">
      <c r="A244" s="60" t="s">
        <v>298</v>
      </c>
      <c r="B244" s="91" t="s">
        <v>299</v>
      </c>
      <c r="C244" s="61"/>
      <c r="D244" s="70" t="s">
        <v>15</v>
      </c>
      <c r="E244" s="61">
        <v>1</v>
      </c>
      <c r="F244" s="62">
        <f t="shared" si="8"/>
        <v>0</v>
      </c>
      <c r="G244" s="78"/>
    </row>
    <row r="245" spans="1:7" ht="12.75">
      <c r="A245" s="60" t="s">
        <v>300</v>
      </c>
      <c r="B245" s="91" t="s">
        <v>301</v>
      </c>
      <c r="C245" s="61"/>
      <c r="D245" s="70" t="s">
        <v>15</v>
      </c>
      <c r="E245" s="61">
        <v>1</v>
      </c>
      <c r="F245" s="62">
        <f t="shared" si="8"/>
        <v>0</v>
      </c>
      <c r="G245" s="78"/>
    </row>
    <row r="246" spans="1:7" ht="12.75">
      <c r="A246" s="52" t="s">
        <v>302</v>
      </c>
      <c r="B246" s="53" t="s">
        <v>303</v>
      </c>
      <c r="C246" s="61"/>
      <c r="D246" s="70" t="s">
        <v>15</v>
      </c>
      <c r="E246" s="61">
        <v>1</v>
      </c>
      <c r="F246" s="62">
        <f t="shared" si="8"/>
        <v>0</v>
      </c>
      <c r="G246" s="78"/>
    </row>
    <row r="247" spans="1:7" ht="12.75">
      <c r="A247" s="60" t="s">
        <v>304</v>
      </c>
      <c r="B247" s="91" t="s">
        <v>305</v>
      </c>
      <c r="C247" s="61"/>
      <c r="D247" s="70" t="s">
        <v>15</v>
      </c>
      <c r="E247" s="61">
        <v>23</v>
      </c>
      <c r="F247" s="62">
        <f t="shared" si="8"/>
        <v>0</v>
      </c>
      <c r="G247" s="78"/>
    </row>
    <row r="248" spans="1:7" ht="12.75">
      <c r="A248" s="60" t="s">
        <v>306</v>
      </c>
      <c r="B248" s="91" t="s">
        <v>307</v>
      </c>
      <c r="C248" s="61"/>
      <c r="D248" s="70" t="s">
        <v>15</v>
      </c>
      <c r="E248" s="61">
        <v>1</v>
      </c>
      <c r="F248" s="62">
        <f t="shared" si="8"/>
        <v>0</v>
      </c>
      <c r="G248" s="78"/>
    </row>
    <row r="249" spans="1:7" ht="12.75">
      <c r="A249" s="60" t="s">
        <v>308</v>
      </c>
      <c r="B249" s="91" t="s">
        <v>309</v>
      </c>
      <c r="C249" s="61"/>
      <c r="D249" s="70" t="s">
        <v>15</v>
      </c>
      <c r="E249" s="61">
        <v>5</v>
      </c>
      <c r="F249" s="62">
        <f t="shared" si="8"/>
        <v>0</v>
      </c>
      <c r="G249" s="78"/>
    </row>
    <row r="250" spans="1:7" ht="12.75">
      <c r="A250" s="60" t="s">
        <v>310</v>
      </c>
      <c r="B250" s="91" t="s">
        <v>311</v>
      </c>
      <c r="C250" s="61"/>
      <c r="D250" s="70" t="s">
        <v>15</v>
      </c>
      <c r="E250" s="61">
        <v>1</v>
      </c>
      <c r="F250" s="62">
        <f t="shared" si="8"/>
        <v>0</v>
      </c>
      <c r="G250" s="78"/>
    </row>
    <row r="251" spans="1:7" ht="12.75">
      <c r="A251" s="52" t="s">
        <v>312</v>
      </c>
      <c r="B251" s="53" t="s">
        <v>313</v>
      </c>
      <c r="C251" s="61"/>
      <c r="D251" s="70" t="s">
        <v>15</v>
      </c>
      <c r="E251" s="61">
        <v>1</v>
      </c>
      <c r="F251" s="62">
        <f t="shared" si="8"/>
        <v>0</v>
      </c>
      <c r="G251" s="78"/>
    </row>
    <row r="252" spans="1:7" ht="12.75">
      <c r="A252" s="60" t="s">
        <v>314</v>
      </c>
      <c r="B252" s="91" t="s">
        <v>315</v>
      </c>
      <c r="C252" s="61"/>
      <c r="D252" s="70" t="s">
        <v>15</v>
      </c>
      <c r="E252" s="61">
        <v>2</v>
      </c>
      <c r="F252" s="62">
        <f t="shared" si="8"/>
        <v>0</v>
      </c>
      <c r="G252" s="78"/>
    </row>
    <row r="253" spans="1:7" ht="12.75">
      <c r="A253" s="60" t="s">
        <v>316</v>
      </c>
      <c r="B253" s="91" t="s">
        <v>317</v>
      </c>
      <c r="C253" s="61"/>
      <c r="D253" s="70" t="s">
        <v>18</v>
      </c>
      <c r="E253" s="61">
        <v>2</v>
      </c>
      <c r="F253" s="62">
        <f t="shared" si="8"/>
        <v>0</v>
      </c>
      <c r="G253" s="78"/>
    </row>
    <row r="254" spans="1:7" ht="12.75">
      <c r="A254" s="52" t="s">
        <v>318</v>
      </c>
      <c r="B254" s="53" t="s">
        <v>319</v>
      </c>
      <c r="C254" s="61"/>
      <c r="D254" s="70" t="s">
        <v>15</v>
      </c>
      <c r="E254" s="61">
        <v>7</v>
      </c>
      <c r="F254" s="62">
        <f t="shared" si="8"/>
        <v>0</v>
      </c>
      <c r="G254" s="78"/>
    </row>
    <row r="255" spans="1:7" ht="12.75">
      <c r="A255" s="60" t="s">
        <v>320</v>
      </c>
      <c r="B255" s="91" t="s">
        <v>321</v>
      </c>
      <c r="C255" s="61"/>
      <c r="D255" s="70" t="s">
        <v>15</v>
      </c>
      <c r="E255" s="61">
        <v>1</v>
      </c>
      <c r="F255" s="62">
        <f t="shared" si="8"/>
        <v>0</v>
      </c>
      <c r="G255" s="78"/>
    </row>
    <row r="256" spans="1:7" ht="12.75">
      <c r="A256" s="73" t="s">
        <v>34</v>
      </c>
      <c r="B256" s="97"/>
      <c r="C256" s="75"/>
      <c r="D256" s="98"/>
      <c r="E256" s="75"/>
      <c r="F256" s="89">
        <f>SUM(F235:F255)</f>
        <v>0</v>
      </c>
      <c r="G256" s="78"/>
    </row>
    <row r="257" spans="2:7" ht="12.75">
      <c r="B257" s="84"/>
      <c r="C257" s="61"/>
      <c r="D257" s="70"/>
      <c r="E257" s="61"/>
      <c r="F257" s="76"/>
      <c r="G257" s="78"/>
    </row>
    <row r="258" spans="1:7" ht="12.75">
      <c r="A258" s="68"/>
      <c r="B258" s="68"/>
      <c r="C258" s="99"/>
      <c r="D258" s="76"/>
      <c r="E258" s="76"/>
      <c r="F258" s="76"/>
      <c r="G258" s="78"/>
    </row>
    <row r="260" spans="1:7" ht="12.75">
      <c r="A260" s="68"/>
      <c r="B260" s="68"/>
      <c r="C260" s="99"/>
      <c r="D260" s="76"/>
      <c r="E260" s="76"/>
      <c r="F260" s="76"/>
      <c r="G260" s="78"/>
    </row>
    <row r="261" spans="1:7" ht="12.75">
      <c r="A261" s="68"/>
      <c r="B261" s="68"/>
      <c r="C261" s="99"/>
      <c r="D261" s="76"/>
      <c r="E261" s="76"/>
      <c r="F261" s="76"/>
      <c r="G261" s="78"/>
    </row>
    <row r="262" spans="1:7" ht="12.75">
      <c r="A262" s="68"/>
      <c r="B262" s="68"/>
      <c r="C262" s="99"/>
      <c r="D262" s="76"/>
      <c r="E262" s="76"/>
      <c r="F262" s="76"/>
      <c r="G262" s="78"/>
    </row>
    <row r="263" spans="1:7" ht="12.75">
      <c r="A263" s="68"/>
      <c r="B263" s="68"/>
      <c r="C263" s="99"/>
      <c r="D263" s="76"/>
      <c r="E263" s="76"/>
      <c r="F263" s="76"/>
      <c r="G263" s="78"/>
    </row>
    <row r="264" spans="1:7" ht="12.75">
      <c r="A264" s="68"/>
      <c r="B264" s="68"/>
      <c r="C264" s="99"/>
      <c r="D264" s="76"/>
      <c r="E264" s="76"/>
      <c r="F264" s="76"/>
      <c r="G264" s="78"/>
    </row>
    <row r="265" spans="1:7" ht="12.75">
      <c r="A265" s="68"/>
      <c r="B265" s="68"/>
      <c r="C265" s="99"/>
      <c r="D265" s="76"/>
      <c r="E265" s="76"/>
      <c r="F265" s="76"/>
      <c r="G265" s="78"/>
    </row>
    <row r="266" spans="1:7" ht="12.75">
      <c r="A266" s="68"/>
      <c r="B266" s="68"/>
      <c r="C266" s="99"/>
      <c r="D266" s="76"/>
      <c r="E266" s="76"/>
      <c r="F266" s="76"/>
      <c r="G266" s="78"/>
    </row>
    <row r="267" spans="1:7" ht="12.75">
      <c r="A267" s="51" t="s">
        <v>357</v>
      </c>
      <c r="C267" s="100"/>
      <c r="D267" s="78"/>
      <c r="E267" s="78"/>
      <c r="F267" s="61"/>
      <c r="G267" s="78"/>
    </row>
    <row r="268" spans="1:7" ht="12.75">
      <c r="A268" s="94"/>
      <c r="C268" s="100"/>
      <c r="D268" s="78"/>
      <c r="E268" s="78"/>
      <c r="F268" s="61"/>
      <c r="G268" s="78"/>
    </row>
    <row r="269" spans="1:7" ht="12.75">
      <c r="A269" s="52" t="s">
        <v>26</v>
      </c>
      <c r="B269" s="52"/>
      <c r="C269" s="61"/>
      <c r="D269" s="70"/>
      <c r="E269" s="70"/>
      <c r="F269" s="70"/>
      <c r="G269" s="78"/>
    </row>
    <row r="270" spans="1:7" ht="12.75">
      <c r="A270" s="52"/>
      <c r="B270" s="52"/>
      <c r="C270" s="61"/>
      <c r="D270" s="70"/>
      <c r="E270" s="70"/>
      <c r="F270" s="70"/>
      <c r="G270" s="78"/>
    </row>
    <row r="271" spans="1:7" ht="12.75">
      <c r="A271" s="52" t="s">
        <v>23</v>
      </c>
      <c r="B271" s="52" t="s">
        <v>44</v>
      </c>
      <c r="C271" s="101" t="s">
        <v>20</v>
      </c>
      <c r="D271" s="58" t="s">
        <v>22</v>
      </c>
      <c r="E271" s="58" t="s">
        <v>45</v>
      </c>
      <c r="F271" s="58" t="s">
        <v>21</v>
      </c>
      <c r="G271" s="78"/>
    </row>
    <row r="272" spans="1:7" ht="12.75">
      <c r="A272" s="68"/>
      <c r="B272" s="68"/>
      <c r="C272" s="99"/>
      <c r="D272" s="76"/>
      <c r="E272" s="76"/>
      <c r="F272" s="76"/>
      <c r="G272" s="78"/>
    </row>
    <row r="273" spans="1:7" ht="12.75">
      <c r="A273" s="63" t="s">
        <v>322</v>
      </c>
      <c r="B273" s="60" t="s">
        <v>323</v>
      </c>
      <c r="C273" s="61"/>
      <c r="D273" s="70" t="s">
        <v>48</v>
      </c>
      <c r="E273" s="61">
        <v>10</v>
      </c>
      <c r="F273" s="62">
        <f>SUM(E273)*C273</f>
        <v>0</v>
      </c>
      <c r="G273" s="78"/>
    </row>
    <row r="274" spans="1:7" ht="12.75">
      <c r="A274" s="63" t="s">
        <v>324</v>
      </c>
      <c r="B274" s="60" t="s">
        <v>325</v>
      </c>
      <c r="C274" s="61"/>
      <c r="D274" s="70" t="s">
        <v>15</v>
      </c>
      <c r="E274" s="61">
        <v>4</v>
      </c>
      <c r="F274" s="62">
        <f aca="true" t="shared" si="9" ref="F274:F286">SUM(E274)*C274</f>
        <v>0</v>
      </c>
      <c r="G274" s="78"/>
    </row>
    <row r="275" spans="1:7" ht="12.75">
      <c r="A275" s="63" t="s">
        <v>326</v>
      </c>
      <c r="B275" s="60" t="s">
        <v>327</v>
      </c>
      <c r="C275" s="61"/>
      <c r="D275" s="70" t="s">
        <v>48</v>
      </c>
      <c r="E275" s="61">
        <v>1</v>
      </c>
      <c r="F275" s="62">
        <f t="shared" si="9"/>
        <v>0</v>
      </c>
      <c r="G275" s="78"/>
    </row>
    <row r="276" spans="1:7" ht="12.75">
      <c r="A276" s="64" t="s">
        <v>328</v>
      </c>
      <c r="B276" s="52" t="s">
        <v>329</v>
      </c>
      <c r="C276" s="61"/>
      <c r="D276" s="70" t="s">
        <v>48</v>
      </c>
      <c r="E276" s="61">
        <v>10</v>
      </c>
      <c r="F276" s="62">
        <f t="shared" si="9"/>
        <v>0</v>
      </c>
      <c r="G276" s="78"/>
    </row>
    <row r="277" spans="1:7" ht="12.75">
      <c r="A277" s="64" t="s">
        <v>330</v>
      </c>
      <c r="B277" s="52" t="s">
        <v>331</v>
      </c>
      <c r="C277" s="61"/>
      <c r="D277" s="70" t="s">
        <v>15</v>
      </c>
      <c r="E277" s="61">
        <v>2</v>
      </c>
      <c r="F277" s="62">
        <f t="shared" si="9"/>
        <v>0</v>
      </c>
      <c r="G277" s="78"/>
    </row>
    <row r="278" spans="1:7" ht="12.75">
      <c r="A278" s="64" t="s">
        <v>332</v>
      </c>
      <c r="B278" s="52" t="s">
        <v>333</v>
      </c>
      <c r="C278" s="61"/>
      <c r="D278" s="70" t="s">
        <v>15</v>
      </c>
      <c r="E278" s="61">
        <v>8</v>
      </c>
      <c r="F278" s="62">
        <f t="shared" si="9"/>
        <v>0</v>
      </c>
      <c r="G278" s="78"/>
    </row>
    <row r="279" spans="1:7" ht="12.75">
      <c r="A279" s="63" t="s">
        <v>49</v>
      </c>
      <c r="B279" s="60" t="s">
        <v>50</v>
      </c>
      <c r="C279" s="61"/>
      <c r="D279" s="70" t="s">
        <v>15</v>
      </c>
      <c r="E279" s="61">
        <v>2</v>
      </c>
      <c r="F279" s="62">
        <f t="shared" si="9"/>
        <v>0</v>
      </c>
      <c r="G279" s="78"/>
    </row>
    <row r="280" spans="1:7" ht="12.75">
      <c r="A280" s="63" t="s">
        <v>334</v>
      </c>
      <c r="B280" s="60" t="s">
        <v>335</v>
      </c>
      <c r="C280" s="61"/>
      <c r="D280" s="70" t="s">
        <v>15</v>
      </c>
      <c r="E280" s="61">
        <v>2</v>
      </c>
      <c r="F280" s="62">
        <f t="shared" si="9"/>
        <v>0</v>
      </c>
      <c r="G280" s="78"/>
    </row>
    <row r="281" spans="1:7" ht="12.75">
      <c r="A281" s="63" t="s">
        <v>336</v>
      </c>
      <c r="B281" s="60" t="s">
        <v>337</v>
      </c>
      <c r="C281" s="61"/>
      <c r="D281" s="70" t="s">
        <v>15</v>
      </c>
      <c r="E281" s="61">
        <v>2</v>
      </c>
      <c r="F281" s="62">
        <f t="shared" si="9"/>
        <v>0</v>
      </c>
      <c r="G281" s="78"/>
    </row>
    <row r="282" spans="1:7" ht="12.75">
      <c r="A282" s="63" t="s">
        <v>338</v>
      </c>
      <c r="B282" s="60" t="s">
        <v>339</v>
      </c>
      <c r="C282" s="61"/>
      <c r="D282" s="70" t="s">
        <v>15</v>
      </c>
      <c r="E282" s="61">
        <v>2</v>
      </c>
      <c r="F282" s="62">
        <f t="shared" si="9"/>
        <v>0</v>
      </c>
      <c r="G282" s="78"/>
    </row>
    <row r="283" spans="1:7" ht="12.75">
      <c r="A283" s="63" t="s">
        <v>340</v>
      </c>
      <c r="B283" s="60" t="s">
        <v>341</v>
      </c>
      <c r="C283" s="61"/>
      <c r="D283" s="70" t="s">
        <v>15</v>
      </c>
      <c r="E283" s="61">
        <v>4</v>
      </c>
      <c r="F283" s="62">
        <f t="shared" si="9"/>
        <v>0</v>
      </c>
      <c r="G283" s="78"/>
    </row>
    <row r="284" spans="1:7" ht="12.75">
      <c r="A284" s="64" t="s">
        <v>342</v>
      </c>
      <c r="B284" s="52" t="s">
        <v>343</v>
      </c>
      <c r="C284" s="61"/>
      <c r="D284" s="70" t="s">
        <v>15</v>
      </c>
      <c r="E284" s="61">
        <v>10</v>
      </c>
      <c r="F284" s="62">
        <f t="shared" si="9"/>
        <v>0</v>
      </c>
      <c r="G284" s="78"/>
    </row>
    <row r="285" spans="1:7" ht="12.75">
      <c r="A285" s="64" t="s">
        <v>344</v>
      </c>
      <c r="B285" s="52" t="s">
        <v>345</v>
      </c>
      <c r="C285" s="61"/>
      <c r="D285" s="70" t="s">
        <v>15</v>
      </c>
      <c r="E285" s="61">
        <v>4</v>
      </c>
      <c r="F285" s="62">
        <f t="shared" si="9"/>
        <v>0</v>
      </c>
      <c r="G285" s="78"/>
    </row>
    <row r="286" spans="1:7" ht="12.75">
      <c r="A286" s="102">
        <v>900121050</v>
      </c>
      <c r="B286" s="52" t="s">
        <v>346</v>
      </c>
      <c r="C286" s="61"/>
      <c r="D286" s="70" t="s">
        <v>16</v>
      </c>
      <c r="E286" s="61">
        <v>2</v>
      </c>
      <c r="F286" s="62">
        <f t="shared" si="9"/>
        <v>0</v>
      </c>
      <c r="G286" s="78"/>
    </row>
    <row r="287" spans="1:7" ht="12.75">
      <c r="A287" s="74" t="s">
        <v>34</v>
      </c>
      <c r="B287" s="97"/>
      <c r="C287" s="75"/>
      <c r="D287" s="98"/>
      <c r="E287" s="75"/>
      <c r="F287" s="89">
        <f>SUM(F273:F286)</f>
        <v>0</v>
      </c>
      <c r="G287" s="78"/>
    </row>
    <row r="288" spans="1:7" ht="12.75">
      <c r="A288" s="68"/>
      <c r="B288" s="68"/>
      <c r="C288" s="99"/>
      <c r="D288" s="76"/>
      <c r="E288" s="76"/>
      <c r="F288" s="76"/>
      <c r="G288" s="78"/>
    </row>
    <row r="289" spans="1:7" ht="12.75">
      <c r="A289" s="68"/>
      <c r="B289" s="68"/>
      <c r="C289" s="99"/>
      <c r="D289" s="76"/>
      <c r="E289" s="76"/>
      <c r="F289" s="76"/>
      <c r="G289" s="78"/>
    </row>
    <row r="290" spans="1:7" ht="12.75">
      <c r="A290" s="52" t="s">
        <v>32</v>
      </c>
      <c r="B290" s="52"/>
      <c r="C290" s="61"/>
      <c r="D290" s="70"/>
      <c r="E290" s="70"/>
      <c r="F290" s="70"/>
      <c r="G290" s="78"/>
    </row>
    <row r="291" spans="1:7" ht="12.75">
      <c r="A291" s="77"/>
      <c r="B291" s="55"/>
      <c r="C291" s="103"/>
      <c r="D291" s="59"/>
      <c r="E291" s="59"/>
      <c r="F291" s="59"/>
      <c r="G291" s="78"/>
    </row>
    <row r="292" spans="1:7" ht="12.75">
      <c r="A292" s="52" t="s">
        <v>23</v>
      </c>
      <c r="B292" s="52" t="s">
        <v>24</v>
      </c>
      <c r="C292" s="101" t="s">
        <v>20</v>
      </c>
      <c r="D292" s="58" t="s">
        <v>22</v>
      </c>
      <c r="E292" s="58" t="s">
        <v>45</v>
      </c>
      <c r="F292" s="58" t="s">
        <v>21</v>
      </c>
      <c r="G292" s="78"/>
    </row>
    <row r="293" spans="1:7" ht="12.75">
      <c r="A293" s="68"/>
      <c r="B293" s="68"/>
      <c r="C293" s="99"/>
      <c r="D293" s="76"/>
      <c r="E293" s="76"/>
      <c r="F293" s="76"/>
      <c r="G293" s="78"/>
    </row>
    <row r="294" spans="1:7" ht="12.75">
      <c r="A294" s="52" t="s">
        <v>17</v>
      </c>
      <c r="B294" s="64" t="s">
        <v>63</v>
      </c>
      <c r="C294" s="61"/>
      <c r="D294" s="70" t="s">
        <v>18</v>
      </c>
      <c r="E294" s="61">
        <v>2</v>
      </c>
      <c r="F294" s="62">
        <f>SUM(E294)*C294</f>
        <v>0</v>
      </c>
      <c r="G294" s="78"/>
    </row>
    <row r="295" spans="1:7" ht="12.75">
      <c r="A295" s="60" t="s">
        <v>347</v>
      </c>
      <c r="B295" s="63" t="s">
        <v>348</v>
      </c>
      <c r="C295" s="61"/>
      <c r="D295" s="70" t="s">
        <v>19</v>
      </c>
      <c r="E295" s="61">
        <v>10</v>
      </c>
      <c r="F295" s="62">
        <f aca="true" t="shared" si="10" ref="F295:F302">SUM(E295)*C295</f>
        <v>0</v>
      </c>
      <c r="G295" s="78"/>
    </row>
    <row r="296" spans="1:7" ht="12.75">
      <c r="A296" s="60" t="s">
        <v>66</v>
      </c>
      <c r="B296" s="70" t="s">
        <v>67</v>
      </c>
      <c r="C296" s="61"/>
      <c r="D296" s="70" t="s">
        <v>19</v>
      </c>
      <c r="E296" s="61">
        <v>6</v>
      </c>
      <c r="F296" s="62">
        <f t="shared" si="10"/>
        <v>0</v>
      </c>
      <c r="G296" s="78"/>
    </row>
    <row r="297" spans="1:7" ht="12.75">
      <c r="A297" s="60" t="s">
        <v>349</v>
      </c>
      <c r="B297" s="70" t="s">
        <v>350</v>
      </c>
      <c r="C297" s="61"/>
      <c r="D297" s="70" t="s">
        <v>19</v>
      </c>
      <c r="E297" s="61">
        <v>10</v>
      </c>
      <c r="F297" s="62">
        <f t="shared" si="10"/>
        <v>0</v>
      </c>
      <c r="G297" s="78"/>
    </row>
    <row r="298" spans="1:7" ht="12.75">
      <c r="A298" s="60" t="s">
        <v>351</v>
      </c>
      <c r="B298" s="63" t="s">
        <v>352</v>
      </c>
      <c r="C298" s="61"/>
      <c r="D298" s="70" t="s">
        <v>15</v>
      </c>
      <c r="E298" s="61">
        <v>4</v>
      </c>
      <c r="F298" s="62">
        <f t="shared" si="10"/>
        <v>0</v>
      </c>
      <c r="G298" s="78"/>
    </row>
    <row r="299" spans="1:7" ht="12.75">
      <c r="A299" s="60" t="s">
        <v>54</v>
      </c>
      <c r="B299" s="63" t="s">
        <v>55</v>
      </c>
      <c r="C299" s="61"/>
      <c r="D299" s="70" t="s">
        <v>15</v>
      </c>
      <c r="E299" s="61">
        <v>16</v>
      </c>
      <c r="F299" s="62">
        <f t="shared" si="10"/>
        <v>0</v>
      </c>
      <c r="G299" s="78"/>
    </row>
    <row r="300" spans="1:7" ht="12.75">
      <c r="A300" s="60" t="s">
        <v>56</v>
      </c>
      <c r="B300" s="63" t="s">
        <v>68</v>
      </c>
      <c r="C300" s="61"/>
      <c r="D300" s="70" t="s">
        <v>15</v>
      </c>
      <c r="E300" s="61">
        <v>2</v>
      </c>
      <c r="F300" s="62">
        <f t="shared" si="10"/>
        <v>0</v>
      </c>
      <c r="G300" s="78"/>
    </row>
    <row r="301" spans="1:7" ht="12.75">
      <c r="A301" s="60" t="s">
        <v>353</v>
      </c>
      <c r="B301" s="63" t="s">
        <v>354</v>
      </c>
      <c r="C301" s="61"/>
      <c r="D301" s="70" t="s">
        <v>15</v>
      </c>
      <c r="E301" s="61">
        <v>2</v>
      </c>
      <c r="F301" s="62">
        <f t="shared" si="10"/>
        <v>0</v>
      </c>
      <c r="G301" s="78"/>
    </row>
    <row r="302" spans="1:7" ht="12.75">
      <c r="A302" s="60" t="s">
        <v>355</v>
      </c>
      <c r="B302" s="63" t="s">
        <v>356</v>
      </c>
      <c r="C302" s="61"/>
      <c r="D302" s="70" t="s">
        <v>15</v>
      </c>
      <c r="E302" s="61">
        <v>4</v>
      </c>
      <c r="F302" s="62">
        <f t="shared" si="10"/>
        <v>0</v>
      </c>
      <c r="G302" s="78"/>
    </row>
    <row r="303" spans="1:7" ht="12.75">
      <c r="A303" s="73" t="s">
        <v>34</v>
      </c>
      <c r="B303" s="97"/>
      <c r="C303" s="75"/>
      <c r="D303" s="98"/>
      <c r="E303" s="98"/>
      <c r="F303" s="89">
        <f>SUM(F294:F302)</f>
        <v>0</v>
      </c>
      <c r="G303" s="78"/>
    </row>
    <row r="304" spans="3:7" ht="12.75">
      <c r="C304" s="100"/>
      <c r="D304" s="78"/>
      <c r="E304" s="78"/>
      <c r="F304" s="78"/>
      <c r="G304" s="78"/>
    </row>
    <row r="305" ht="12.75">
      <c r="C305" s="104"/>
    </row>
    <row r="306" ht="12.75">
      <c r="C306" s="104"/>
    </row>
    <row r="307" ht="12.75">
      <c r="C307" s="104"/>
    </row>
    <row r="308" ht="12.75">
      <c r="C308" s="104"/>
    </row>
    <row r="309" ht="12.75">
      <c r="C309" s="104"/>
    </row>
    <row r="310" ht="12.75">
      <c r="C310" s="104"/>
    </row>
    <row r="311" ht="12.75">
      <c r="C311" s="104"/>
    </row>
    <row r="312" ht="12.75">
      <c r="C312" s="104"/>
    </row>
    <row r="313" ht="12.75">
      <c r="C313" s="104"/>
    </row>
    <row r="314" ht="12.75">
      <c r="C314" s="104"/>
    </row>
    <row r="315" ht="12.75">
      <c r="C315" s="104"/>
    </row>
    <row r="316" ht="12.75">
      <c r="C316" s="104"/>
    </row>
    <row r="321" spans="2:6" ht="12.75">
      <c r="B321" s="84"/>
      <c r="C321" s="84"/>
      <c r="D321" s="84"/>
      <c r="E321" s="84"/>
      <c r="F321" s="68"/>
    </row>
    <row r="322" spans="1:6" ht="12.75">
      <c r="A322" s="68"/>
      <c r="B322" s="68"/>
      <c r="C322" s="68"/>
      <c r="D322" s="68"/>
      <c r="E322" s="68"/>
      <c r="F322" s="68"/>
    </row>
    <row r="323" spans="1:6" ht="12.75">
      <c r="A323" s="68"/>
      <c r="B323" s="68"/>
      <c r="C323" s="68"/>
      <c r="D323" s="68"/>
      <c r="E323" s="68"/>
      <c r="F323" s="68"/>
    </row>
    <row r="324" spans="1:6" ht="12.75">
      <c r="A324" s="68"/>
      <c r="B324" s="68"/>
      <c r="C324" s="68"/>
      <c r="D324" s="68"/>
      <c r="E324" s="68"/>
      <c r="F324" s="68"/>
    </row>
    <row r="325" spans="1:6" ht="12.75">
      <c r="A325" s="68"/>
      <c r="B325" s="68"/>
      <c r="C325" s="68"/>
      <c r="D325" s="68"/>
      <c r="E325" s="68"/>
      <c r="F325" s="68"/>
    </row>
    <row r="326" spans="1:6" ht="12.75">
      <c r="A326" s="68"/>
      <c r="B326" s="68"/>
      <c r="C326" s="68"/>
      <c r="D326" s="68"/>
      <c r="E326" s="68"/>
      <c r="F326" s="68"/>
    </row>
    <row r="327" spans="1:6" ht="12.75">
      <c r="A327" s="68"/>
      <c r="B327" s="68"/>
      <c r="C327" s="68"/>
      <c r="D327" s="68"/>
      <c r="E327" s="68"/>
      <c r="F327" s="68"/>
    </row>
    <row r="328" spans="1:6" ht="12.75">
      <c r="A328" s="68"/>
      <c r="B328" s="68"/>
      <c r="C328" s="68"/>
      <c r="D328" s="68"/>
      <c r="E328" s="68"/>
      <c r="F328" s="68"/>
    </row>
    <row r="329" spans="1:6" ht="12.75">
      <c r="A329" s="68"/>
      <c r="B329" s="68"/>
      <c r="C329" s="68"/>
      <c r="D329" s="68"/>
      <c r="E329" s="68"/>
      <c r="F329" s="68"/>
    </row>
    <row r="330" spans="1:6" ht="12.75">
      <c r="A330" s="68"/>
      <c r="B330" s="68"/>
      <c r="C330" s="68"/>
      <c r="D330" s="68"/>
      <c r="E330" s="68"/>
      <c r="F330" s="68"/>
    </row>
    <row r="331" spans="1:6" ht="12.75">
      <c r="A331" s="68"/>
      <c r="B331" s="68"/>
      <c r="C331" s="68"/>
      <c r="D331" s="68"/>
      <c r="E331" s="68"/>
      <c r="F331" s="68"/>
    </row>
    <row r="332" spans="1:6" ht="12.75">
      <c r="A332" s="68"/>
      <c r="B332" s="68"/>
      <c r="C332" s="68"/>
      <c r="D332" s="68"/>
      <c r="E332" s="68"/>
      <c r="F332" s="68"/>
    </row>
    <row r="333" spans="1:6" ht="12.75">
      <c r="A333" s="68"/>
      <c r="B333" s="68"/>
      <c r="C333" s="68"/>
      <c r="D333" s="68"/>
      <c r="E333" s="68"/>
      <c r="F333" s="68"/>
    </row>
    <row r="334" spans="1:6" ht="12.75">
      <c r="A334" s="68"/>
      <c r="B334" s="68"/>
      <c r="C334" s="68"/>
      <c r="D334" s="68"/>
      <c r="E334" s="68"/>
      <c r="F334" s="68"/>
    </row>
    <row r="335" spans="1:6" ht="12.75">
      <c r="A335" s="68"/>
      <c r="B335" s="68"/>
      <c r="C335" s="68"/>
      <c r="D335" s="68"/>
      <c r="E335" s="68"/>
      <c r="F335" s="68"/>
    </row>
    <row r="336" spans="1:6" ht="12.75">
      <c r="A336" s="68"/>
      <c r="B336" s="68"/>
      <c r="C336" s="68"/>
      <c r="D336" s="68"/>
      <c r="E336" s="68"/>
      <c r="F336" s="68"/>
    </row>
    <row r="337" spans="1:6" ht="12.75">
      <c r="A337" s="68"/>
      <c r="B337" s="68"/>
      <c r="C337" s="68"/>
      <c r="D337" s="68"/>
      <c r="E337" s="68"/>
      <c r="F337" s="68"/>
    </row>
    <row r="338" spans="1:6" ht="12.75">
      <c r="A338" s="68"/>
      <c r="B338" s="68"/>
      <c r="C338" s="68"/>
      <c r="D338" s="68"/>
      <c r="E338" s="68"/>
      <c r="F338" s="68"/>
    </row>
    <row r="339" spans="1:6" ht="12.75">
      <c r="A339" s="68"/>
      <c r="B339" s="68"/>
      <c r="C339" s="68"/>
      <c r="D339" s="68"/>
      <c r="E339" s="68"/>
      <c r="F339" s="68"/>
    </row>
    <row r="340" spans="1:6" ht="12.75">
      <c r="A340" s="68"/>
      <c r="B340" s="68"/>
      <c r="C340" s="68"/>
      <c r="D340" s="68"/>
      <c r="E340" s="68"/>
      <c r="F340" s="68"/>
    </row>
    <row r="341" spans="1:6" ht="12.75">
      <c r="A341" s="68"/>
      <c r="B341" s="68"/>
      <c r="C341" s="68"/>
      <c r="D341" s="68"/>
      <c r="E341" s="68"/>
      <c r="F341" s="68"/>
    </row>
    <row r="342" spans="1:6" ht="12.75">
      <c r="A342" s="68"/>
      <c r="B342" s="68"/>
      <c r="C342" s="68"/>
      <c r="D342" s="68"/>
      <c r="E342" s="68"/>
      <c r="F342" s="68"/>
    </row>
    <row r="343" spans="1:6" ht="12.75">
      <c r="A343" s="68"/>
      <c r="B343" s="68"/>
      <c r="C343" s="68"/>
      <c r="D343" s="68"/>
      <c r="E343" s="68"/>
      <c r="F343" s="68"/>
    </row>
    <row r="344" spans="1:6" ht="12.75">
      <c r="A344" s="68"/>
      <c r="B344" s="68"/>
      <c r="C344" s="68"/>
      <c r="D344" s="68"/>
      <c r="E344" s="68"/>
      <c r="F344" s="68"/>
    </row>
    <row r="345" spans="1:6" ht="12.75">
      <c r="A345" s="68"/>
      <c r="B345" s="68"/>
      <c r="C345" s="68"/>
      <c r="D345" s="68"/>
      <c r="E345" s="68"/>
      <c r="F345" s="68"/>
    </row>
    <row r="346" spans="1:6" ht="12.75">
      <c r="A346" s="68"/>
      <c r="B346" s="68"/>
      <c r="C346" s="68"/>
      <c r="D346" s="68"/>
      <c r="E346" s="68"/>
      <c r="F346" s="68"/>
    </row>
    <row r="347" spans="1:6" ht="12.75">
      <c r="A347" s="68"/>
      <c r="B347" s="68"/>
      <c r="C347" s="68"/>
      <c r="D347" s="68"/>
      <c r="E347" s="68"/>
      <c r="F347" s="68"/>
    </row>
    <row r="348" spans="1:6" ht="12.75">
      <c r="A348" s="68"/>
      <c r="B348" s="68"/>
      <c r="C348" s="68"/>
      <c r="D348" s="68"/>
      <c r="E348" s="68"/>
      <c r="F348" s="68"/>
    </row>
    <row r="349" spans="1:6" ht="12.75">
      <c r="A349" s="68"/>
      <c r="B349" s="68"/>
      <c r="C349" s="68"/>
      <c r="D349" s="68"/>
      <c r="E349" s="68"/>
      <c r="F349" s="68"/>
    </row>
    <row r="350" spans="1:6" ht="12.75">
      <c r="A350" s="68"/>
      <c r="B350" s="68"/>
      <c r="C350" s="68"/>
      <c r="D350" s="68"/>
      <c r="E350" s="68"/>
      <c r="F350" s="68"/>
    </row>
    <row r="351" spans="1:6" ht="12.75">
      <c r="A351" s="68"/>
      <c r="B351" s="68"/>
      <c r="C351" s="68"/>
      <c r="D351" s="68"/>
      <c r="E351" s="68"/>
      <c r="F351" s="68"/>
    </row>
    <row r="352" spans="1:6" ht="12.75">
      <c r="A352" s="68"/>
      <c r="B352" s="68"/>
      <c r="C352" s="68"/>
      <c r="D352" s="68"/>
      <c r="E352" s="68"/>
      <c r="F352" s="68"/>
    </row>
    <row r="353" spans="1:6" ht="12.75">
      <c r="A353" s="68"/>
      <c r="B353" s="68"/>
      <c r="C353" s="68"/>
      <c r="D353" s="68"/>
      <c r="E353" s="68"/>
      <c r="F353" s="68"/>
    </row>
    <row r="358" spans="1:6" ht="12.75">
      <c r="A358" s="68"/>
      <c r="B358" s="68"/>
      <c r="C358" s="68"/>
      <c r="D358" s="68"/>
      <c r="E358" s="68"/>
      <c r="F358" s="68"/>
    </row>
    <row r="359" spans="1:6" ht="12.75">
      <c r="A359" s="68"/>
      <c r="B359" s="68"/>
      <c r="C359" s="68"/>
      <c r="D359" s="68"/>
      <c r="E359" s="68"/>
      <c r="F359" s="68"/>
    </row>
    <row r="360" spans="1:6" ht="12.75">
      <c r="A360" s="68"/>
      <c r="B360" s="68"/>
      <c r="C360" s="68"/>
      <c r="D360" s="68"/>
      <c r="E360" s="68"/>
      <c r="F360" s="68"/>
    </row>
    <row r="361" spans="1:6" ht="12.75">
      <c r="A361" s="68"/>
      <c r="B361" s="68"/>
      <c r="C361" s="68"/>
      <c r="D361" s="68"/>
      <c r="E361" s="68"/>
      <c r="F361" s="68"/>
    </row>
    <row r="362" spans="1:6" ht="12.75">
      <c r="A362" s="68"/>
      <c r="B362" s="68"/>
      <c r="C362" s="68"/>
      <c r="D362" s="68"/>
      <c r="E362" s="68"/>
      <c r="F362" s="68"/>
    </row>
    <row r="363" spans="1:6" ht="12.75">
      <c r="A363" s="68"/>
      <c r="B363" s="68"/>
      <c r="C363" s="68"/>
      <c r="D363" s="68"/>
      <c r="E363" s="68"/>
      <c r="F363" s="68"/>
    </row>
    <row r="364" spans="1:6" ht="12.75">
      <c r="A364" s="68"/>
      <c r="B364" s="68"/>
      <c r="C364" s="68"/>
      <c r="D364" s="68"/>
      <c r="E364" s="68"/>
      <c r="F364" s="68"/>
    </row>
    <row r="365" spans="1:6" ht="12.75">
      <c r="A365" s="68"/>
      <c r="B365" s="68"/>
      <c r="C365" s="68"/>
      <c r="D365" s="68"/>
      <c r="E365" s="68"/>
      <c r="F365" s="68"/>
    </row>
    <row r="366" spans="1:6" ht="12.75">
      <c r="A366" s="68"/>
      <c r="B366" s="68"/>
      <c r="C366" s="68"/>
      <c r="D366" s="68"/>
      <c r="E366" s="68"/>
      <c r="F366" s="68"/>
    </row>
    <row r="367" spans="1:6" ht="12.75">
      <c r="A367" s="68"/>
      <c r="B367" s="68"/>
      <c r="C367" s="68"/>
      <c r="D367" s="68"/>
      <c r="E367" s="68"/>
      <c r="F367" s="68"/>
    </row>
    <row r="368" spans="1:6" ht="12.75">
      <c r="A368" s="68"/>
      <c r="B368" s="68"/>
      <c r="C368" s="68"/>
      <c r="D368" s="68"/>
      <c r="E368" s="68"/>
      <c r="F368" s="68"/>
    </row>
    <row r="369" spans="1:6" ht="12.75">
      <c r="A369" s="68"/>
      <c r="B369" s="68"/>
      <c r="C369" s="68"/>
      <c r="D369" s="68"/>
      <c r="E369" s="68"/>
      <c r="F369" s="68"/>
    </row>
    <row r="370" spans="1:6" ht="12.75">
      <c r="A370" s="68"/>
      <c r="B370" s="68"/>
      <c r="C370" s="68"/>
      <c r="D370" s="68"/>
      <c r="E370" s="68"/>
      <c r="F370" s="68"/>
    </row>
    <row r="371" spans="1:6" ht="12.75">
      <c r="A371" s="68"/>
      <c r="B371" s="68"/>
      <c r="C371" s="68"/>
      <c r="D371" s="68"/>
      <c r="E371" s="68"/>
      <c r="F371" s="68"/>
    </row>
    <row r="372" spans="1:6" ht="12.75">
      <c r="A372" s="68"/>
      <c r="B372" s="68"/>
      <c r="C372" s="68"/>
      <c r="D372" s="68"/>
      <c r="E372" s="68"/>
      <c r="F372" s="68"/>
    </row>
    <row r="373" spans="1:6" ht="12.75">
      <c r="A373" s="68"/>
      <c r="B373" s="68"/>
      <c r="C373" s="68"/>
      <c r="D373" s="68"/>
      <c r="E373" s="68"/>
      <c r="F373" s="68"/>
    </row>
    <row r="374" spans="1:6" ht="12.75">
      <c r="A374" s="68"/>
      <c r="B374" s="68"/>
      <c r="C374" s="68"/>
      <c r="D374" s="68"/>
      <c r="E374" s="68"/>
      <c r="F374" s="68"/>
    </row>
    <row r="375" spans="1:6" ht="12.75">
      <c r="A375" s="68"/>
      <c r="B375" s="68"/>
      <c r="C375" s="68"/>
      <c r="D375" s="68"/>
      <c r="E375" s="68"/>
      <c r="F375" s="68"/>
    </row>
    <row r="376" spans="1:6" ht="12.75">
      <c r="A376" s="68"/>
      <c r="B376" s="68"/>
      <c r="C376" s="68"/>
      <c r="D376" s="68"/>
      <c r="E376" s="68"/>
      <c r="F376" s="68"/>
    </row>
    <row r="377" spans="1:6" ht="12.75">
      <c r="A377" s="68"/>
      <c r="B377" s="68"/>
      <c r="C377" s="68"/>
      <c r="D377" s="68"/>
      <c r="E377" s="68"/>
      <c r="F377" s="68"/>
    </row>
    <row r="378" spans="1:6" ht="12.75">
      <c r="A378" s="68"/>
      <c r="B378" s="68"/>
      <c r="C378" s="68"/>
      <c r="D378" s="68"/>
      <c r="E378" s="68"/>
      <c r="F378" s="68"/>
    </row>
    <row r="379" spans="1:6" ht="12.75">
      <c r="A379" s="68"/>
      <c r="B379" s="68"/>
      <c r="C379" s="68"/>
      <c r="D379" s="68"/>
      <c r="E379" s="68"/>
      <c r="F379" s="68"/>
    </row>
    <row r="380" spans="1:6" ht="12.75">
      <c r="A380" s="68"/>
      <c r="B380" s="68"/>
      <c r="C380" s="68"/>
      <c r="D380" s="68"/>
      <c r="E380" s="68"/>
      <c r="F380" s="68"/>
    </row>
    <row r="381" spans="1:6" ht="12.75">
      <c r="A381" s="68"/>
      <c r="B381" s="68"/>
      <c r="C381" s="68"/>
      <c r="D381" s="68"/>
      <c r="E381" s="68"/>
      <c r="F381" s="68"/>
    </row>
    <row r="382" spans="1:6" ht="12.75">
      <c r="A382" s="68"/>
      <c r="B382" s="68"/>
      <c r="C382" s="68"/>
      <c r="D382" s="68"/>
      <c r="E382" s="68"/>
      <c r="F382" s="68"/>
    </row>
    <row r="383" spans="1:6" ht="12.75">
      <c r="A383" s="68"/>
      <c r="B383" s="68"/>
      <c r="C383" s="68"/>
      <c r="D383" s="68"/>
      <c r="E383" s="68"/>
      <c r="F383" s="68"/>
    </row>
    <row r="384" spans="1:6" ht="12.75">
      <c r="A384" s="68"/>
      <c r="B384" s="68"/>
      <c r="C384" s="68"/>
      <c r="D384" s="68"/>
      <c r="E384" s="68"/>
      <c r="F384" s="68"/>
    </row>
    <row r="385" spans="1:6" ht="12.75">
      <c r="A385" s="68"/>
      <c r="B385" s="68"/>
      <c r="C385" s="68"/>
      <c r="D385" s="68"/>
      <c r="E385" s="68"/>
      <c r="F385" s="68"/>
    </row>
    <row r="386" spans="1:6" ht="12.75">
      <c r="A386" s="68"/>
      <c r="B386" s="68"/>
      <c r="C386" s="68"/>
      <c r="D386" s="68"/>
      <c r="E386" s="68"/>
      <c r="F386" s="68"/>
    </row>
    <row r="387" spans="1:6" ht="12.75">
      <c r="A387" s="68"/>
      <c r="B387" s="68"/>
      <c r="C387" s="68"/>
      <c r="D387" s="68"/>
      <c r="E387" s="68"/>
      <c r="F387" s="68"/>
    </row>
    <row r="388" spans="1:6" ht="12.75">
      <c r="A388" s="68"/>
      <c r="B388" s="68"/>
      <c r="C388" s="68"/>
      <c r="D388" s="68"/>
      <c r="E388" s="68"/>
      <c r="F388" s="68"/>
    </row>
    <row r="389" spans="1:6" ht="12.75">
      <c r="A389" s="68"/>
      <c r="B389" s="68"/>
      <c r="C389" s="68"/>
      <c r="D389" s="68"/>
      <c r="E389" s="68"/>
      <c r="F389" s="68"/>
    </row>
    <row r="390" spans="1:6" ht="12.75">
      <c r="A390" s="68"/>
      <c r="B390" s="68"/>
      <c r="C390" s="68"/>
      <c r="D390" s="68"/>
      <c r="E390" s="68"/>
      <c r="F390" s="68"/>
    </row>
    <row r="391" spans="1:6" ht="12.75">
      <c r="A391" s="68"/>
      <c r="B391" s="68"/>
      <c r="C391" s="68"/>
      <c r="D391" s="68"/>
      <c r="E391" s="68"/>
      <c r="F391" s="68"/>
    </row>
    <row r="392" spans="1:6" ht="12.75">
      <c r="A392" s="68"/>
      <c r="B392" s="68"/>
      <c r="C392" s="68"/>
      <c r="D392" s="68"/>
      <c r="E392" s="68"/>
      <c r="F392" s="68"/>
    </row>
    <row r="393" spans="1:6" ht="12.75">
      <c r="A393" s="68"/>
      <c r="B393" s="68"/>
      <c r="C393" s="68"/>
      <c r="D393" s="68"/>
      <c r="E393" s="68"/>
      <c r="F393" s="68"/>
    </row>
    <row r="394" spans="1:6" ht="12.75">
      <c r="A394" s="68"/>
      <c r="B394" s="68"/>
      <c r="C394" s="68"/>
      <c r="D394" s="68"/>
      <c r="E394" s="68"/>
      <c r="F394" s="68"/>
    </row>
    <row r="395" spans="1:6" ht="12.75">
      <c r="A395" s="68"/>
      <c r="B395" s="68"/>
      <c r="C395" s="68"/>
      <c r="D395" s="68"/>
      <c r="E395" s="68"/>
      <c r="F395" s="68"/>
    </row>
    <row r="396" spans="1:6" ht="12.75">
      <c r="A396" s="68"/>
      <c r="B396" s="68"/>
      <c r="C396" s="68"/>
      <c r="D396" s="68"/>
      <c r="E396" s="68"/>
      <c r="F396" s="68"/>
    </row>
    <row r="397" spans="1:6" ht="12.75">
      <c r="A397" s="68"/>
      <c r="B397" s="68"/>
      <c r="C397" s="68"/>
      <c r="D397" s="68"/>
      <c r="E397" s="68"/>
      <c r="F397" s="68"/>
    </row>
    <row r="398" spans="1:6" ht="12.75">
      <c r="A398" s="68"/>
      <c r="B398" s="68"/>
      <c r="C398" s="68"/>
      <c r="D398" s="68"/>
      <c r="E398" s="68"/>
      <c r="F398" s="68"/>
    </row>
    <row r="399" spans="1:6" ht="12.75">
      <c r="A399" s="68"/>
      <c r="B399" s="68"/>
      <c r="C399" s="68"/>
      <c r="D399" s="68"/>
      <c r="E399" s="68"/>
      <c r="F399" s="68"/>
    </row>
    <row r="400" spans="1:6" ht="12.75">
      <c r="A400" s="68"/>
      <c r="B400" s="68"/>
      <c r="C400" s="68"/>
      <c r="D400" s="68"/>
      <c r="E400" s="68"/>
      <c r="F400" s="68"/>
    </row>
    <row r="401" spans="1:6" ht="12.75">
      <c r="A401" s="68"/>
      <c r="B401" s="68"/>
      <c r="C401" s="68"/>
      <c r="D401" s="68"/>
      <c r="E401" s="68"/>
      <c r="F401" s="68"/>
    </row>
    <row r="402" spans="1:6" ht="12.75">
      <c r="A402" s="68"/>
      <c r="B402" s="68"/>
      <c r="C402" s="68"/>
      <c r="D402" s="68"/>
      <c r="E402" s="68"/>
      <c r="F402" s="68"/>
    </row>
    <row r="403" spans="1:6" ht="12.75">
      <c r="A403" s="68"/>
      <c r="B403" s="68"/>
      <c r="C403" s="68"/>
      <c r="D403" s="68"/>
      <c r="E403" s="68"/>
      <c r="F403" s="68"/>
    </row>
    <row r="404" spans="1:6" ht="12.75">
      <c r="A404" s="68"/>
      <c r="B404" s="68"/>
      <c r="C404" s="68"/>
      <c r="D404" s="68"/>
      <c r="E404" s="68"/>
      <c r="F404" s="68"/>
    </row>
    <row r="405" spans="1:6" ht="12.75">
      <c r="A405" s="68"/>
      <c r="B405" s="68"/>
      <c r="C405" s="68"/>
      <c r="D405" s="68"/>
      <c r="E405" s="68"/>
      <c r="F405" s="68"/>
    </row>
    <row r="406" spans="1:6" ht="12.75">
      <c r="A406" s="68"/>
      <c r="B406" s="68"/>
      <c r="C406" s="68"/>
      <c r="D406" s="68"/>
      <c r="E406" s="68"/>
      <c r="F406" s="68"/>
    </row>
    <row r="407" spans="1:6" ht="12.75">
      <c r="A407" s="68"/>
      <c r="B407" s="68"/>
      <c r="C407" s="68"/>
      <c r="D407" s="68"/>
      <c r="E407" s="68"/>
      <c r="F407" s="68"/>
    </row>
    <row r="408" spans="1:6" ht="12.75">
      <c r="A408" s="68"/>
      <c r="B408" s="68"/>
      <c r="C408" s="68"/>
      <c r="D408" s="68"/>
      <c r="E408" s="68"/>
      <c r="F408" s="68"/>
    </row>
    <row r="409" spans="1:6" ht="12.75">
      <c r="A409" s="68"/>
      <c r="B409" s="68"/>
      <c r="C409" s="68"/>
      <c r="D409" s="68"/>
      <c r="E409" s="68"/>
      <c r="F409" s="68"/>
    </row>
    <row r="410" spans="1:6" ht="12.75">
      <c r="A410" s="68"/>
      <c r="B410" s="68"/>
      <c r="C410" s="68"/>
      <c r="D410" s="68"/>
      <c r="E410" s="68"/>
      <c r="F410" s="68"/>
    </row>
    <row r="411" spans="1:6" ht="12.75">
      <c r="A411" s="68"/>
      <c r="B411" s="68"/>
      <c r="C411" s="68"/>
      <c r="D411" s="68"/>
      <c r="E411" s="68"/>
      <c r="F411" s="68"/>
    </row>
    <row r="412" spans="1:6" ht="12.75">
      <c r="A412" s="68"/>
      <c r="B412" s="68"/>
      <c r="C412" s="68"/>
      <c r="D412" s="68"/>
      <c r="E412" s="68"/>
      <c r="F412" s="68"/>
    </row>
    <row r="413" spans="1:6" ht="12.75">
      <c r="A413" s="68"/>
      <c r="B413" s="68"/>
      <c r="C413" s="68"/>
      <c r="D413" s="68"/>
      <c r="E413" s="68"/>
      <c r="F413" s="68"/>
    </row>
    <row r="414" spans="1:6" ht="12.75">
      <c r="A414" s="68"/>
      <c r="B414" s="68"/>
      <c r="C414" s="68"/>
      <c r="D414" s="68"/>
      <c r="E414" s="68"/>
      <c r="F414" s="68"/>
    </row>
    <row r="415" spans="1:6" ht="12.75">
      <c r="A415" s="68"/>
      <c r="B415" s="68"/>
      <c r="C415" s="68"/>
      <c r="D415" s="68"/>
      <c r="E415" s="68"/>
      <c r="F415" s="68"/>
    </row>
    <row r="416" spans="1:6" ht="12.75">
      <c r="A416" s="68"/>
      <c r="B416" s="68"/>
      <c r="C416" s="68"/>
      <c r="D416" s="68"/>
      <c r="E416" s="68"/>
      <c r="F416" s="68"/>
    </row>
    <row r="417" spans="1:6" ht="12.75">
      <c r="A417" s="68"/>
      <c r="B417" s="68"/>
      <c r="C417" s="68"/>
      <c r="D417" s="68"/>
      <c r="E417" s="68"/>
      <c r="F417" s="68"/>
    </row>
    <row r="418" spans="1:6" ht="12.75">
      <c r="A418" s="68"/>
      <c r="B418" s="68"/>
      <c r="C418" s="68"/>
      <c r="D418" s="68"/>
      <c r="E418" s="68"/>
      <c r="F418" s="68"/>
    </row>
  </sheetData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  <headerFooter>
    <oddHeader>&amp;LSTUDENÉ - DOPLŇKOVÝ ZDROJ PITNÉ VODY ST-2, OBJEKT STRIPOVACÍ KOLONY A CHLOROVÁNÍ, ELEKTROINSTALACE</oddHeader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Táta</dc:creator>
  <cp:keywords/>
  <dc:description/>
  <cp:lastModifiedBy>PC</cp:lastModifiedBy>
  <cp:lastPrinted>2017-03-30T04:54:49Z</cp:lastPrinted>
  <dcterms:created xsi:type="dcterms:W3CDTF">2013-07-15T08:20:14Z</dcterms:created>
  <dcterms:modified xsi:type="dcterms:W3CDTF">2017-05-05T09:06:13Z</dcterms:modified>
  <cp:category/>
  <cp:version/>
  <cp:contentType/>
  <cp:contentStatus/>
</cp:coreProperties>
</file>