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20" windowHeight="2376" activeTab="0"/>
  </bookViews>
  <sheets>
    <sheet name="Výdaje" sheetId="1" r:id="rId1"/>
    <sheet name="Příjmy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<sst xmlns="http://schemas.openxmlformats.org/spreadsheetml/2006/main" count="184" uniqueCount="151">
  <si>
    <t>Výdajová část: (v Kč)</t>
  </si>
  <si>
    <t>Silnice</t>
  </si>
  <si>
    <t>Nákup služeb - vyhrnování sněhu</t>
  </si>
  <si>
    <t>Příjmová část: (v Kč)</t>
  </si>
  <si>
    <t>Pitná voda</t>
  </si>
  <si>
    <t>Elektrická energie</t>
  </si>
  <si>
    <t>Platy za provedenou práci</t>
  </si>
  <si>
    <t>Platy za provedenou práci (brigády)</t>
  </si>
  <si>
    <t>Osvětlení</t>
  </si>
  <si>
    <t xml:space="preserve">Opravy a udržování </t>
  </si>
  <si>
    <t>Pohřebnictví</t>
  </si>
  <si>
    <t>Pohon. hmoty a maziva</t>
  </si>
  <si>
    <t>Nákup služeb - odvoz odpadu</t>
  </si>
  <si>
    <t>PO- dobrovolná část</t>
  </si>
  <si>
    <t>Pohon. hmoty</t>
  </si>
  <si>
    <t>Sběr a svoz kom. odpadu</t>
  </si>
  <si>
    <t xml:space="preserve">Péče o vzhled obcí a veř.  zeleň      </t>
  </si>
  <si>
    <t>Místní zastupitelské orgány</t>
  </si>
  <si>
    <t>Odměny zastupitelstvu</t>
  </si>
  <si>
    <t>Cestovné</t>
  </si>
  <si>
    <t>Činnost místní správy</t>
  </si>
  <si>
    <t>Poštovné</t>
  </si>
  <si>
    <t>Služby peněžních ústavů</t>
  </si>
  <si>
    <t>Nákup služeb</t>
  </si>
  <si>
    <t>Oprava a údržování (kopírka, počítač)</t>
  </si>
  <si>
    <t>Využití volného času mládeže</t>
  </si>
  <si>
    <t>Nákup materiálu</t>
  </si>
  <si>
    <t>Daň z příjmu fyz.osob ze záv.čin. (2612, 4634)</t>
  </si>
  <si>
    <t>Daň z příjmu fyzických osob (1660)</t>
  </si>
  <si>
    <t>Daň z příjmu práv. osob (641)</t>
  </si>
  <si>
    <t>Daň z přidané hodnoty (1679)</t>
  </si>
  <si>
    <t>Daň z nemovitosti (633)</t>
  </si>
  <si>
    <t>Poplatek za komunální odpad</t>
  </si>
  <si>
    <t>Vodné od obyvatelstva</t>
  </si>
  <si>
    <t>Poplatek ze psů</t>
  </si>
  <si>
    <t>Správní poplatky</t>
  </si>
  <si>
    <t>Sběr a svoz ostatních odpadů</t>
  </si>
  <si>
    <t>Celkem</t>
  </si>
  <si>
    <t>Telef.poplatky</t>
  </si>
  <si>
    <t>Knihy</t>
  </si>
  <si>
    <t>Provoz veřejné silniční dopravy</t>
  </si>
  <si>
    <t>Materiál</t>
  </si>
  <si>
    <t>Zdravotní pojištění</t>
  </si>
  <si>
    <t>Činnosti knihovnické</t>
  </si>
  <si>
    <t>Platy za provedenou práci (vedení knihovny)</t>
  </si>
  <si>
    <t>Zájmová činnost v kultuře- kulturní domy</t>
  </si>
  <si>
    <t>Ost. záležitosti kultury, církví</t>
  </si>
  <si>
    <t>Obec. příjmy a výdaje z fin. operací</t>
  </si>
  <si>
    <t>Pojištění funkčně nespecifikované</t>
  </si>
  <si>
    <t>Územní rozvoj jinde nezařazený</t>
  </si>
  <si>
    <t>Pojištění za majetek obce a pod.</t>
  </si>
  <si>
    <t>Pohoštění (posezení s důchodci)</t>
  </si>
  <si>
    <t>Pohonné hmoty a maziva</t>
  </si>
  <si>
    <t>Příjmy z pronájmu (Podskalák, KD)</t>
  </si>
  <si>
    <t>Celkem příjmy</t>
  </si>
  <si>
    <t>Daň z příjmu fyz.osob ze sam.činnosti (1628, 1652)</t>
  </si>
  <si>
    <t>Oprava a údržba čekáren</t>
  </si>
  <si>
    <t>Nájemné</t>
  </si>
  <si>
    <t>Příspěvek ZUŠ Jablonné n. O.</t>
  </si>
  <si>
    <t>Základní umělecká škola</t>
  </si>
  <si>
    <t xml:space="preserve">Příspěvek knihovna Jablonné </t>
  </si>
  <si>
    <t>Věcné dary(jubilea, vítání obč.)</t>
  </si>
  <si>
    <t xml:space="preserve">Pojistné </t>
  </si>
  <si>
    <t>Právnické a poradenské služby</t>
  </si>
  <si>
    <t>Neinv. příspěvěk obč. sdruž. (SK Studené)</t>
  </si>
  <si>
    <t xml:space="preserve">Věcné dary </t>
  </si>
  <si>
    <t>Opravy a udržování</t>
  </si>
  <si>
    <t>Nájem pozemků</t>
  </si>
  <si>
    <t xml:space="preserve">Vodné - ost. příjmy  </t>
  </si>
  <si>
    <t>Platy za provedenou práci (vedení kroniky)</t>
  </si>
  <si>
    <t xml:space="preserve">Nákup služeb </t>
  </si>
  <si>
    <t>Sportovní zařízení v majetku obce</t>
  </si>
  <si>
    <t>Správa a licen. popl. programů</t>
  </si>
  <si>
    <t>Věcné dary (turnaje, horská kola)</t>
  </si>
  <si>
    <t>Nespecifikované rezervy</t>
  </si>
  <si>
    <t>Ochrana obyvatelstva</t>
  </si>
  <si>
    <t>Podpora krizového řízení</t>
  </si>
  <si>
    <t xml:space="preserve">Pohoštění </t>
  </si>
  <si>
    <t>Nákup ostatních služeb</t>
  </si>
  <si>
    <t>Platby daní a poplatků státnímu rozpočtu</t>
  </si>
  <si>
    <t>Ostatní příjmy z vlastní činnosti - dřevo</t>
  </si>
  <si>
    <t>Nákup (DHDM)</t>
  </si>
  <si>
    <t>Vratka - volby</t>
  </si>
  <si>
    <t>Finanční vypořádání min. let</t>
  </si>
  <si>
    <t xml:space="preserve">Návrh </t>
  </si>
  <si>
    <t>Skutečnost</t>
  </si>
  <si>
    <t>Upravený</t>
  </si>
  <si>
    <t xml:space="preserve">Nákup ost. služeb (těžba dřeva) </t>
  </si>
  <si>
    <t>Nákup služeb - slavnosti, ples</t>
  </si>
  <si>
    <t>Ostatní osobní výdaje</t>
  </si>
  <si>
    <t>Pohoštění</t>
  </si>
  <si>
    <t>Neinv. dotace volby</t>
  </si>
  <si>
    <t xml:space="preserve">Stav </t>
  </si>
  <si>
    <t>Součástí návrhu rozpočtu  je</t>
  </si>
  <si>
    <t>výkaz pro hodnocení plnění rozpočtu FIN2-12</t>
  </si>
  <si>
    <t>Daň z příjmů právnických osob za obce</t>
  </si>
  <si>
    <t>Ostatní finanční operace</t>
  </si>
  <si>
    <t>Platby daní a poplatků</t>
  </si>
  <si>
    <t xml:space="preserve">Závazný ukazatel pro plnění rozpočtu na straně výdajové je paragraf.  </t>
  </si>
  <si>
    <t>Elektrická energie (KD 100t., Podskalák 30t.)</t>
  </si>
  <si>
    <t>Daň z hazardních her</t>
  </si>
  <si>
    <t>Vratka energie (domy)</t>
  </si>
  <si>
    <t>Pohřebnictví - pronájem hrobů</t>
  </si>
  <si>
    <t xml:space="preserve">Volby </t>
  </si>
  <si>
    <t>Opravy a údržba (dveře, běž.opr.)</t>
  </si>
  <si>
    <t xml:space="preserve">Nákup DHDM </t>
  </si>
  <si>
    <t xml:space="preserve">Nákup materiálu </t>
  </si>
  <si>
    <t>Ostatní sportovní činnost</t>
  </si>
  <si>
    <t>Opravy a udržování -sport. hřiště,dveře SKS,sklad)</t>
  </si>
  <si>
    <t>Odvody za odnětí zemědělské půdy</t>
  </si>
  <si>
    <t>Pozemky</t>
  </si>
  <si>
    <t xml:space="preserve">Opravy a údržba </t>
  </si>
  <si>
    <t>Nákup materiálu (savo, vodoměry a pod.)</t>
  </si>
  <si>
    <t>Ostatní záležitosti kultury (oslavy 350 let obce)</t>
  </si>
  <si>
    <t xml:space="preserve">Stroje, přístroje, zařízení </t>
  </si>
  <si>
    <t>Materiál - kronika, kalendář, oslavy</t>
  </si>
  <si>
    <t>Ochrana půdy a spodních vod</t>
  </si>
  <si>
    <t>Platba daní a poplatků krajům</t>
  </si>
  <si>
    <t xml:space="preserve">Budovy, haly, stavby   </t>
  </si>
  <si>
    <t>Neinv. dotace - ORLICKO</t>
  </si>
  <si>
    <t>Místní kulturní, národní a historické povědomí</t>
  </si>
  <si>
    <t>Oprava památek - kříž Boř.</t>
  </si>
  <si>
    <t>Neinv. přij. dotace od rozp. územ. úrovně j.n.</t>
  </si>
  <si>
    <t>Neinv.přij.a dotace z SR</t>
  </si>
  <si>
    <t>Územní plánování - přijatá náhrada</t>
  </si>
  <si>
    <t>Příjmy z úroků</t>
  </si>
  <si>
    <t xml:space="preserve">Podpora ostatních produkčních činností </t>
  </si>
  <si>
    <t>Bezpečnost silničního provozu</t>
  </si>
  <si>
    <t>Neinv. transfery obcím</t>
  </si>
  <si>
    <t>Územní plánování</t>
  </si>
  <si>
    <t>COVID</t>
  </si>
  <si>
    <t>Převod vlastním fondům - rezerva na obnovu vodovodu</t>
  </si>
  <si>
    <t>Převod vlastním fondům - vodovod rezerva</t>
  </si>
  <si>
    <t>Převod vlastním fondům - rezerva vodovod</t>
  </si>
  <si>
    <t>Invest. přijté dotace ze SR</t>
  </si>
  <si>
    <t>Invest. přijaté dotace od krajů</t>
  </si>
  <si>
    <t>Vratka energie (voda)</t>
  </si>
  <si>
    <t>rozp. 2021</t>
  </si>
  <si>
    <t>Ostatní příjmy z vlastní činnosti</t>
  </si>
  <si>
    <t>Příjmy z prodeje pozemků</t>
  </si>
  <si>
    <t>Pojistné plnění</t>
  </si>
  <si>
    <t>účtu k 31.12.2021</t>
  </si>
  <si>
    <t>za rok 2021</t>
  </si>
  <si>
    <t>Nákup služeb (rozbor vody, projekty)</t>
  </si>
  <si>
    <t>Budovy</t>
  </si>
  <si>
    <t>Nákup DHDM (KD  kuchyně, vitrýny, stan, sety, audio)</t>
  </si>
  <si>
    <t>Opravy a udržování (Podskalák)</t>
  </si>
  <si>
    <t>Přebytek</t>
  </si>
  <si>
    <t>Návrh rozpočtu obce Studené na rok 2022</t>
  </si>
  <si>
    <t>Sejmuto:</t>
  </si>
  <si>
    <t>Vyvěšeno na úřední desce: 14. 2. 2022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</si>
</sst>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000.00"/>
    <numFmt numFmtId="171" formatCode="0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/>
    </xf>
    <xf numFmtId="4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center"/>
    </xf>
    <xf numFmtId="171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2"/>
  <sheetViews>
    <sheetView tabSelected="1" zoomScalePageLayoutView="0" workbookViewId="0" topLeftCell="A124">
      <selection activeCell="C143" sqref="C143"/>
    </sheetView>
  </sheetViews>
  <sheetFormatPr defaultColWidth="9.140625" defaultRowHeight="12.75"/>
  <cols>
    <col min="1" max="1" width="5.28125" style="0" customWidth="1"/>
    <col min="2" max="2" width="5.7109375" style="5" customWidth="1"/>
    <col min="3" max="3" width="47.28125" style="0" customWidth="1"/>
    <col min="4" max="4" width="10.00390625" style="0" customWidth="1"/>
    <col min="5" max="5" width="10.00390625" style="10" customWidth="1"/>
    <col min="6" max="6" width="13.00390625" style="12" customWidth="1"/>
    <col min="9" max="9" width="11.28125" style="0" bestFit="1" customWidth="1"/>
  </cols>
  <sheetData>
    <row r="2" spans="1:6" s="11" customFormat="1" ht="18" customHeight="1">
      <c r="A2" s="44" t="s">
        <v>148</v>
      </c>
      <c r="B2" s="44"/>
      <c r="C2" s="44"/>
      <c r="D2" s="44"/>
      <c r="E2" s="44"/>
      <c r="F2" s="44"/>
    </row>
    <row r="3" ht="17.25" customHeight="1"/>
    <row r="4" spans="1:5" ht="15">
      <c r="A4" s="40" t="s">
        <v>0</v>
      </c>
      <c r="B4" s="40"/>
      <c r="C4" s="40"/>
      <c r="E4"/>
    </row>
    <row r="5" spans="1:6" ht="15">
      <c r="A5" s="3"/>
      <c r="B5" s="6"/>
      <c r="C5" s="3"/>
      <c r="D5" s="5" t="s">
        <v>84</v>
      </c>
      <c r="E5" s="5" t="s">
        <v>86</v>
      </c>
      <c r="F5" s="32" t="s">
        <v>85</v>
      </c>
    </row>
    <row r="6" spans="3:6" ht="12.75">
      <c r="C6" s="1"/>
      <c r="D6" s="5">
        <v>2022</v>
      </c>
      <c r="E6" s="5" t="s">
        <v>137</v>
      </c>
      <c r="F6" s="35">
        <v>2021</v>
      </c>
    </row>
    <row r="7" spans="3:6" ht="12.75">
      <c r="C7" s="1"/>
      <c r="D7" s="5"/>
      <c r="E7" s="5"/>
      <c r="F7" s="32"/>
    </row>
    <row r="8" spans="3:6" ht="12.75">
      <c r="C8" s="1"/>
      <c r="D8" s="5"/>
      <c r="E8" s="5"/>
      <c r="F8" s="32"/>
    </row>
    <row r="9" spans="1:6" ht="12.75">
      <c r="A9">
        <v>1032</v>
      </c>
      <c r="B9" s="5">
        <v>5169</v>
      </c>
      <c r="C9" t="s">
        <v>87</v>
      </c>
      <c r="D9" s="9">
        <v>5000</v>
      </c>
      <c r="E9" s="9"/>
      <c r="F9" s="37"/>
    </row>
    <row r="10" spans="1:6" ht="12.75">
      <c r="A10" s="41" t="s">
        <v>126</v>
      </c>
      <c r="B10" s="42"/>
      <c r="C10" s="42"/>
      <c r="D10" s="14">
        <f>D9</f>
        <v>5000</v>
      </c>
      <c r="E10" s="14">
        <v>5000</v>
      </c>
      <c r="F10" s="34"/>
    </row>
    <row r="11" spans="1:6" ht="12.75">
      <c r="A11">
        <v>2212</v>
      </c>
      <c r="B11" s="5">
        <v>5139</v>
      </c>
      <c r="C11" s="20" t="s">
        <v>26</v>
      </c>
      <c r="D11" s="9">
        <v>15000</v>
      </c>
      <c r="E11" s="14"/>
      <c r="F11" s="34"/>
    </row>
    <row r="12" spans="1:6" ht="12.75">
      <c r="A12">
        <v>2212</v>
      </c>
      <c r="B12" s="5">
        <v>5169</v>
      </c>
      <c r="C12" t="s">
        <v>2</v>
      </c>
      <c r="D12" s="9">
        <v>50000</v>
      </c>
      <c r="E12" s="9"/>
      <c r="F12" s="37"/>
    </row>
    <row r="13" spans="1:6" ht="12.75">
      <c r="A13">
        <v>2212</v>
      </c>
      <c r="B13" s="5">
        <v>5171</v>
      </c>
      <c r="C13" s="20" t="s">
        <v>111</v>
      </c>
      <c r="D13" s="9">
        <v>100000</v>
      </c>
      <c r="E13" s="9"/>
      <c r="F13" s="37"/>
    </row>
    <row r="14" spans="1:6" ht="12.75">
      <c r="A14" s="41" t="s">
        <v>1</v>
      </c>
      <c r="B14" s="42"/>
      <c r="C14" s="42"/>
      <c r="D14" s="14">
        <f>SUM(D11:D13)</f>
        <v>165000</v>
      </c>
      <c r="E14" s="14">
        <v>202000</v>
      </c>
      <c r="F14" s="34">
        <v>158763.32</v>
      </c>
    </row>
    <row r="15" spans="1:6" ht="12.75">
      <c r="A15">
        <v>2221</v>
      </c>
      <c r="B15" s="5">
        <v>5164</v>
      </c>
      <c r="C15" t="s">
        <v>57</v>
      </c>
      <c r="D15" s="9">
        <v>1000</v>
      </c>
      <c r="E15" s="9"/>
      <c r="F15" s="37"/>
    </row>
    <row r="16" spans="1:6" ht="12.75">
      <c r="A16">
        <v>2221</v>
      </c>
      <c r="B16" s="5">
        <v>5171</v>
      </c>
      <c r="C16" t="s">
        <v>56</v>
      </c>
      <c r="D16" s="9">
        <v>2000</v>
      </c>
      <c r="E16" s="9"/>
      <c r="F16" s="37"/>
    </row>
    <row r="17" spans="1:6" ht="12.75">
      <c r="A17">
        <v>2221</v>
      </c>
      <c r="B17" s="5">
        <v>5021</v>
      </c>
      <c r="C17" t="s">
        <v>6</v>
      </c>
      <c r="D17" s="9">
        <v>2000</v>
      </c>
      <c r="E17" s="9"/>
      <c r="F17" s="37"/>
    </row>
    <row r="18" spans="1:6" ht="12.75">
      <c r="A18" s="41" t="s">
        <v>40</v>
      </c>
      <c r="B18" s="42"/>
      <c r="C18" s="42"/>
      <c r="D18" s="14">
        <f>SUM(D15:D17)</f>
        <v>5000</v>
      </c>
      <c r="E18" s="14">
        <v>8000</v>
      </c>
      <c r="F18" s="34">
        <v>1000</v>
      </c>
    </row>
    <row r="19" spans="1:6" ht="12.75">
      <c r="A19" s="17">
        <v>2223</v>
      </c>
      <c r="B19" s="16">
        <v>5321</v>
      </c>
      <c r="C19" s="17" t="s">
        <v>128</v>
      </c>
      <c r="D19" s="18">
        <v>5000</v>
      </c>
      <c r="E19" s="14"/>
      <c r="F19" s="34"/>
    </row>
    <row r="20" spans="1:6" ht="12.75">
      <c r="A20" s="41" t="s">
        <v>127</v>
      </c>
      <c r="B20" s="42"/>
      <c r="C20" s="42"/>
      <c r="D20" s="14">
        <f>D19</f>
        <v>5000</v>
      </c>
      <c r="E20" s="14">
        <v>44000</v>
      </c>
      <c r="F20" s="34">
        <v>1600</v>
      </c>
    </row>
    <row r="21" spans="1:6" ht="12.75">
      <c r="A21">
        <v>2310</v>
      </c>
      <c r="B21" s="5">
        <v>5021</v>
      </c>
      <c r="C21" t="s">
        <v>6</v>
      </c>
      <c r="D21" s="9">
        <v>50000</v>
      </c>
      <c r="E21" s="9"/>
      <c r="F21" s="37"/>
    </row>
    <row r="22" spans="1:6" ht="12.75">
      <c r="A22">
        <v>2310</v>
      </c>
      <c r="B22" s="5">
        <v>5137</v>
      </c>
      <c r="C22" t="s">
        <v>81</v>
      </c>
      <c r="D22" s="9">
        <v>20000</v>
      </c>
      <c r="E22" s="9"/>
      <c r="F22" s="37"/>
    </row>
    <row r="23" spans="1:6" ht="12.75">
      <c r="A23">
        <v>2310</v>
      </c>
      <c r="B23" s="5">
        <v>5139</v>
      </c>
      <c r="C23" t="s">
        <v>112</v>
      </c>
      <c r="D23" s="9">
        <v>50000</v>
      </c>
      <c r="E23" s="9"/>
      <c r="F23" s="37"/>
    </row>
    <row r="24" spans="1:6" ht="12.75">
      <c r="A24">
        <v>2310</v>
      </c>
      <c r="B24" s="5">
        <v>5154</v>
      </c>
      <c r="C24" t="s">
        <v>5</v>
      </c>
      <c r="D24" s="18">
        <v>80000</v>
      </c>
      <c r="E24" s="9"/>
      <c r="F24" s="37"/>
    </row>
    <row r="25" spans="1:6" ht="12.75">
      <c r="A25">
        <v>2310</v>
      </c>
      <c r="B25" s="5">
        <v>5169</v>
      </c>
      <c r="C25" s="20" t="s">
        <v>143</v>
      </c>
      <c r="D25" s="9">
        <v>250000</v>
      </c>
      <c r="E25" s="9"/>
      <c r="F25" s="37"/>
    </row>
    <row r="26" spans="1:6" ht="12.75">
      <c r="A26">
        <v>2310</v>
      </c>
      <c r="B26" s="5">
        <v>5171</v>
      </c>
      <c r="C26" s="20" t="s">
        <v>104</v>
      </c>
      <c r="D26" s="9">
        <v>10000</v>
      </c>
      <c r="E26" s="9"/>
      <c r="F26" s="37"/>
    </row>
    <row r="27" spans="1:6" ht="12.75">
      <c r="A27">
        <v>2310</v>
      </c>
      <c r="B27" s="5">
        <v>6121</v>
      </c>
      <c r="C27" s="20" t="s">
        <v>118</v>
      </c>
      <c r="D27" s="9">
        <v>10000</v>
      </c>
      <c r="E27" s="9"/>
      <c r="F27" s="37"/>
    </row>
    <row r="28" spans="1:6" ht="12.75">
      <c r="A28" s="41" t="s">
        <v>4</v>
      </c>
      <c r="B28" s="42"/>
      <c r="C28" s="42"/>
      <c r="D28" s="14">
        <f>SUM(D21:D27)</f>
        <v>470000</v>
      </c>
      <c r="E28" s="14">
        <v>327000</v>
      </c>
      <c r="F28" s="34">
        <v>326007.73</v>
      </c>
    </row>
    <row r="29" spans="1:6" ht="12.75">
      <c r="A29">
        <v>3231</v>
      </c>
      <c r="B29" s="5">
        <v>5339</v>
      </c>
      <c r="C29" s="15" t="s">
        <v>58</v>
      </c>
      <c r="D29" s="9">
        <v>14000</v>
      </c>
      <c r="E29" s="4"/>
      <c r="F29" s="37"/>
    </row>
    <row r="30" spans="1:6" ht="12.75">
      <c r="A30" s="41" t="s">
        <v>59</v>
      </c>
      <c r="B30" s="42"/>
      <c r="C30" s="42"/>
      <c r="D30" s="14">
        <f>D29</f>
        <v>14000</v>
      </c>
      <c r="E30" s="14">
        <v>7000</v>
      </c>
      <c r="F30" s="34"/>
    </row>
    <row r="31" spans="1:6" ht="12.75">
      <c r="A31">
        <v>3314</v>
      </c>
      <c r="B31" s="5">
        <v>5021</v>
      </c>
      <c r="C31" t="s">
        <v>44</v>
      </c>
      <c r="D31" s="9">
        <v>6000</v>
      </c>
      <c r="E31" s="4"/>
      <c r="F31" s="37"/>
    </row>
    <row r="32" spans="1:6" ht="12.75">
      <c r="A32">
        <v>3314</v>
      </c>
      <c r="B32" s="5">
        <v>5136</v>
      </c>
      <c r="C32" t="s">
        <v>39</v>
      </c>
      <c r="D32" s="9">
        <v>2000</v>
      </c>
      <c r="E32" s="9"/>
      <c r="F32" s="37"/>
    </row>
    <row r="33" spans="1:6" ht="12.75">
      <c r="A33">
        <v>3314</v>
      </c>
      <c r="B33" s="5">
        <v>5137</v>
      </c>
      <c r="C33" s="20" t="s">
        <v>105</v>
      </c>
      <c r="D33" s="9">
        <v>1000</v>
      </c>
      <c r="E33" s="9"/>
      <c r="F33" s="37"/>
    </row>
    <row r="34" spans="1:6" ht="12.75">
      <c r="A34">
        <v>3314</v>
      </c>
      <c r="B34" s="5">
        <v>5139</v>
      </c>
      <c r="C34" t="s">
        <v>26</v>
      </c>
      <c r="D34" s="9">
        <v>1000</v>
      </c>
      <c r="E34" s="9"/>
      <c r="F34" s="37"/>
    </row>
    <row r="35" spans="1:6" ht="12.75">
      <c r="A35">
        <v>3314</v>
      </c>
      <c r="B35" s="5">
        <v>5192</v>
      </c>
      <c r="C35" t="s">
        <v>60</v>
      </c>
      <c r="D35" s="9">
        <v>4000</v>
      </c>
      <c r="E35" s="9"/>
      <c r="F35" s="37"/>
    </row>
    <row r="36" spans="1:6" ht="12.75">
      <c r="A36" s="41" t="s">
        <v>43</v>
      </c>
      <c r="B36" s="42"/>
      <c r="C36" s="42"/>
      <c r="D36" s="14">
        <f>SUM(D31:D35)</f>
        <v>14000</v>
      </c>
      <c r="E36" s="14">
        <v>14000</v>
      </c>
      <c r="F36" s="34">
        <v>13731</v>
      </c>
    </row>
    <row r="37" spans="1:6" ht="12.75">
      <c r="A37">
        <v>3319</v>
      </c>
      <c r="B37" s="5">
        <v>5021</v>
      </c>
      <c r="C37" t="s">
        <v>69</v>
      </c>
      <c r="D37" s="9">
        <v>20000</v>
      </c>
      <c r="E37" s="9"/>
      <c r="F37" s="37"/>
    </row>
    <row r="38" spans="1:6" ht="12.75">
      <c r="A38" s="17">
        <v>3319</v>
      </c>
      <c r="B38" s="16">
        <v>5139</v>
      </c>
      <c r="C38" s="13" t="s">
        <v>115</v>
      </c>
      <c r="D38" s="18">
        <v>50000</v>
      </c>
      <c r="E38" s="9"/>
      <c r="F38" s="37"/>
    </row>
    <row r="39" spans="1:6" ht="12.75">
      <c r="A39">
        <v>3319</v>
      </c>
      <c r="B39" s="5">
        <v>5169</v>
      </c>
      <c r="C39" s="20" t="s">
        <v>88</v>
      </c>
      <c r="D39" s="9">
        <v>50000</v>
      </c>
      <c r="E39" s="9"/>
      <c r="F39" s="37"/>
    </row>
    <row r="40" spans="1:6" ht="12.75">
      <c r="A40" s="41" t="s">
        <v>113</v>
      </c>
      <c r="B40" s="42"/>
      <c r="C40" s="42"/>
      <c r="D40" s="14">
        <f>SUM(D37:D39)</f>
        <v>120000</v>
      </c>
      <c r="E40" s="14">
        <v>130000</v>
      </c>
      <c r="F40" s="34">
        <v>129908.7</v>
      </c>
    </row>
    <row r="41" spans="1:6" ht="12.75">
      <c r="A41" s="17">
        <v>3326</v>
      </c>
      <c r="B41" s="16">
        <v>5171</v>
      </c>
      <c r="C41" s="31" t="s">
        <v>121</v>
      </c>
      <c r="D41" s="18">
        <v>0</v>
      </c>
      <c r="E41" s="14"/>
      <c r="F41" s="34"/>
    </row>
    <row r="42" spans="1:6" ht="12.75">
      <c r="A42" s="43" t="s">
        <v>120</v>
      </c>
      <c r="B42" s="43"/>
      <c r="C42" s="43"/>
      <c r="D42" s="14">
        <f>D41</f>
        <v>0</v>
      </c>
      <c r="E42" s="14">
        <v>83000</v>
      </c>
      <c r="F42" s="34">
        <v>82800</v>
      </c>
    </row>
    <row r="43" spans="1:6" ht="12.75">
      <c r="A43">
        <v>3392</v>
      </c>
      <c r="B43" s="5">
        <v>5021</v>
      </c>
      <c r="C43" t="s">
        <v>7</v>
      </c>
      <c r="D43" s="9">
        <v>25000</v>
      </c>
      <c r="E43" s="9"/>
      <c r="F43" s="37"/>
    </row>
    <row r="44" spans="1:6" ht="12.75">
      <c r="A44">
        <v>3392</v>
      </c>
      <c r="B44" s="5">
        <v>5137</v>
      </c>
      <c r="C44" s="20" t="s">
        <v>145</v>
      </c>
      <c r="D44" s="9">
        <v>150000</v>
      </c>
      <c r="E44" s="9"/>
      <c r="F44" s="37"/>
    </row>
    <row r="45" spans="1:6" ht="12.75">
      <c r="A45">
        <v>3392</v>
      </c>
      <c r="B45" s="5">
        <v>5139</v>
      </c>
      <c r="C45" s="20" t="s">
        <v>106</v>
      </c>
      <c r="D45" s="9">
        <v>50000</v>
      </c>
      <c r="E45" s="9"/>
      <c r="F45" s="37"/>
    </row>
    <row r="46" spans="1:6" ht="12.75">
      <c r="A46">
        <v>3392</v>
      </c>
      <c r="B46" s="5">
        <v>5154</v>
      </c>
      <c r="C46" s="20" t="s">
        <v>99</v>
      </c>
      <c r="D46" s="9">
        <v>150000</v>
      </c>
      <c r="E46" s="9"/>
      <c r="F46" s="37"/>
    </row>
    <row r="47" spans="1:6" ht="12.75">
      <c r="A47">
        <v>3392</v>
      </c>
      <c r="B47" s="5">
        <v>5169</v>
      </c>
      <c r="C47" t="s">
        <v>70</v>
      </c>
      <c r="D47" s="9">
        <v>50000</v>
      </c>
      <c r="E47" s="9"/>
      <c r="F47" s="37"/>
    </row>
    <row r="48" spans="1:6" ht="12.75">
      <c r="A48">
        <v>3392</v>
      </c>
      <c r="B48" s="5">
        <v>5171</v>
      </c>
      <c r="C48" s="20" t="s">
        <v>146</v>
      </c>
      <c r="D48" s="9">
        <v>600000</v>
      </c>
      <c r="E48" s="9"/>
      <c r="F48" s="37"/>
    </row>
    <row r="49" spans="1:6" ht="12.75">
      <c r="A49" s="41" t="s">
        <v>45</v>
      </c>
      <c r="B49" s="42"/>
      <c r="C49" s="42"/>
      <c r="D49" s="14">
        <f>SUM(D43:D48)</f>
        <v>1025000</v>
      </c>
      <c r="E49" s="14">
        <v>1145000</v>
      </c>
      <c r="F49" s="34">
        <v>1144385.44</v>
      </c>
    </row>
    <row r="50" spans="1:6" ht="12.75">
      <c r="A50">
        <v>3399</v>
      </c>
      <c r="B50" s="5">
        <v>5139</v>
      </c>
      <c r="C50" s="20" t="s">
        <v>41</v>
      </c>
      <c r="D50" s="9">
        <v>2000</v>
      </c>
      <c r="E50" s="9"/>
      <c r="F50" s="37"/>
    </row>
    <row r="51" spans="1:6" ht="12.75">
      <c r="A51">
        <v>3399</v>
      </c>
      <c r="B51" s="5">
        <v>5175</v>
      </c>
      <c r="C51" t="s">
        <v>51</v>
      </c>
      <c r="D51" s="9">
        <v>30000</v>
      </c>
      <c r="E51" s="9"/>
      <c r="F51" s="37"/>
    </row>
    <row r="52" spans="1:6" ht="12.75">
      <c r="A52">
        <v>3399</v>
      </c>
      <c r="B52" s="5">
        <v>5194</v>
      </c>
      <c r="C52" t="s">
        <v>61</v>
      </c>
      <c r="D52" s="9">
        <v>30000</v>
      </c>
      <c r="E52" s="9"/>
      <c r="F52" s="37"/>
    </row>
    <row r="53" spans="1:6" ht="12.75">
      <c r="A53" s="1" t="s">
        <v>46</v>
      </c>
      <c r="B53" s="7"/>
      <c r="C53" s="1"/>
      <c r="D53" s="14">
        <f>SUM(D50:D52)</f>
        <v>62000</v>
      </c>
      <c r="E53" s="14">
        <v>38000</v>
      </c>
      <c r="F53" s="34">
        <v>16348</v>
      </c>
    </row>
    <row r="54" spans="1:8" ht="12.75">
      <c r="A54">
        <v>3412</v>
      </c>
      <c r="B54" s="5">
        <v>5171</v>
      </c>
      <c r="C54" s="20" t="s">
        <v>108</v>
      </c>
      <c r="D54" s="9">
        <v>50000</v>
      </c>
      <c r="E54" s="14"/>
      <c r="F54" s="34"/>
      <c r="G54" s="23"/>
      <c r="H54" s="23"/>
    </row>
    <row r="55" spans="1:6" ht="12.75">
      <c r="A55" s="1" t="s">
        <v>71</v>
      </c>
      <c r="B55" s="7"/>
      <c r="C55" s="1"/>
      <c r="D55" s="14">
        <f>D54</f>
        <v>50000</v>
      </c>
      <c r="E55" s="14">
        <v>770000</v>
      </c>
      <c r="F55" s="34">
        <v>756774.41</v>
      </c>
    </row>
    <row r="56" spans="1:6" ht="12.75">
      <c r="A56">
        <v>3419</v>
      </c>
      <c r="B56" s="5">
        <v>5139</v>
      </c>
      <c r="C56" t="s">
        <v>26</v>
      </c>
      <c r="D56" s="9">
        <v>3000</v>
      </c>
      <c r="E56" s="9"/>
      <c r="F56" s="37"/>
    </row>
    <row r="57" spans="1:6" ht="12.75">
      <c r="A57">
        <v>3419</v>
      </c>
      <c r="B57" s="5">
        <v>5156</v>
      </c>
      <c r="C57" t="s">
        <v>11</v>
      </c>
      <c r="D57" s="9">
        <v>5000</v>
      </c>
      <c r="E57" s="9"/>
      <c r="F57" s="37"/>
    </row>
    <row r="58" spans="1:6" ht="12.75">
      <c r="A58">
        <v>3419</v>
      </c>
      <c r="B58" s="5">
        <v>5169</v>
      </c>
      <c r="C58" t="s">
        <v>23</v>
      </c>
      <c r="D58" s="9">
        <v>10000</v>
      </c>
      <c r="E58" s="9"/>
      <c r="F58" s="37"/>
    </row>
    <row r="59" spans="1:6" ht="12.75">
      <c r="A59">
        <v>3419</v>
      </c>
      <c r="B59" s="5">
        <v>5194</v>
      </c>
      <c r="C59" t="s">
        <v>73</v>
      </c>
      <c r="D59" s="9">
        <v>20000</v>
      </c>
      <c r="E59" s="9"/>
      <c r="F59" s="37"/>
    </row>
    <row r="60" spans="1:6" ht="12.75">
      <c r="A60">
        <v>3419</v>
      </c>
      <c r="B60" s="5">
        <v>5222</v>
      </c>
      <c r="C60" t="s">
        <v>64</v>
      </c>
      <c r="D60" s="9">
        <v>10000</v>
      </c>
      <c r="E60" s="9"/>
      <c r="F60" s="37"/>
    </row>
    <row r="61" spans="1:6" ht="12.75">
      <c r="A61" s="1" t="s">
        <v>107</v>
      </c>
      <c r="B61" s="7"/>
      <c r="C61" s="1"/>
      <c r="D61" s="14">
        <f>SUM(D56:D60)</f>
        <v>48000</v>
      </c>
      <c r="E61" s="14">
        <v>41000</v>
      </c>
      <c r="F61" s="34">
        <v>40463</v>
      </c>
    </row>
    <row r="62" spans="1:6" ht="12.75">
      <c r="A62">
        <v>3421</v>
      </c>
      <c r="B62" s="5">
        <v>5139</v>
      </c>
      <c r="C62" t="s">
        <v>41</v>
      </c>
      <c r="D62" s="10">
        <v>70000</v>
      </c>
      <c r="E62" s="9"/>
      <c r="F62" s="37"/>
    </row>
    <row r="63" spans="1:6" ht="12.75">
      <c r="A63">
        <v>3421</v>
      </c>
      <c r="B63" s="5">
        <v>5169</v>
      </c>
      <c r="C63" t="s">
        <v>78</v>
      </c>
      <c r="D63" s="10">
        <v>30000</v>
      </c>
      <c r="E63" s="9"/>
      <c r="F63" s="37"/>
    </row>
    <row r="64" spans="1:6" ht="12.75">
      <c r="A64">
        <v>3421</v>
      </c>
      <c r="B64" s="5">
        <v>5194</v>
      </c>
      <c r="C64" t="s">
        <v>65</v>
      </c>
      <c r="D64" s="9">
        <v>1000</v>
      </c>
      <c r="E64" s="9"/>
      <c r="F64" s="37"/>
    </row>
    <row r="65" spans="1:6" ht="12.75">
      <c r="A65" s="1" t="s">
        <v>25</v>
      </c>
      <c r="D65" s="14">
        <f>SUM(D62:D64)</f>
        <v>101000</v>
      </c>
      <c r="E65" s="14">
        <v>116000</v>
      </c>
      <c r="F65" s="34">
        <v>89219.11</v>
      </c>
    </row>
    <row r="66" spans="1:6" ht="12.75">
      <c r="A66">
        <v>3631</v>
      </c>
      <c r="B66" s="5">
        <v>5154</v>
      </c>
      <c r="C66" t="s">
        <v>5</v>
      </c>
      <c r="D66" s="9">
        <v>20000</v>
      </c>
      <c r="E66" s="9"/>
      <c r="F66" s="37"/>
    </row>
    <row r="67" spans="1:6" ht="12.75">
      <c r="A67">
        <v>3631</v>
      </c>
      <c r="B67" s="5">
        <v>5169</v>
      </c>
      <c r="C67" s="20" t="s">
        <v>23</v>
      </c>
      <c r="D67" s="9">
        <v>100000</v>
      </c>
      <c r="E67" s="9"/>
      <c r="F67" s="37"/>
    </row>
    <row r="68" spans="1:6" ht="12.75">
      <c r="A68">
        <v>3631</v>
      </c>
      <c r="B68" s="5">
        <v>5171</v>
      </c>
      <c r="C68" t="s">
        <v>9</v>
      </c>
      <c r="D68" s="9">
        <v>10000</v>
      </c>
      <c r="E68" s="9"/>
      <c r="F68" s="37"/>
    </row>
    <row r="69" spans="1:6" ht="12.75">
      <c r="A69" s="41" t="s">
        <v>8</v>
      </c>
      <c r="B69" s="42"/>
      <c r="C69" s="42"/>
      <c r="D69" s="14">
        <f>SUM(D66:D68)</f>
        <v>130000</v>
      </c>
      <c r="E69" s="14">
        <v>25000</v>
      </c>
      <c r="F69" s="34">
        <v>24590.08</v>
      </c>
    </row>
    <row r="70" spans="1:6" ht="12.75">
      <c r="A70">
        <v>3632</v>
      </c>
      <c r="B70" s="5">
        <v>5021</v>
      </c>
      <c r="C70" t="s">
        <v>6</v>
      </c>
      <c r="D70" s="9">
        <v>20000</v>
      </c>
      <c r="E70" s="9"/>
      <c r="F70" s="37"/>
    </row>
    <row r="71" spans="1:6" ht="12.75">
      <c r="A71">
        <v>3632</v>
      </c>
      <c r="B71" s="5">
        <v>5139</v>
      </c>
      <c r="C71" t="s">
        <v>41</v>
      </c>
      <c r="D71" s="9">
        <v>20000</v>
      </c>
      <c r="E71" s="9"/>
      <c r="F71" s="37"/>
    </row>
    <row r="72" spans="1:6" ht="12.75">
      <c r="A72">
        <v>3632</v>
      </c>
      <c r="B72" s="5">
        <v>5156</v>
      </c>
      <c r="C72" t="s">
        <v>11</v>
      </c>
      <c r="D72" s="9">
        <v>5000</v>
      </c>
      <c r="E72" s="9"/>
      <c r="F72" s="37"/>
    </row>
    <row r="73" spans="1:6" ht="12.75">
      <c r="A73">
        <v>3632</v>
      </c>
      <c r="B73" s="5">
        <v>5171</v>
      </c>
      <c r="C73" s="20" t="s">
        <v>66</v>
      </c>
      <c r="D73" s="9">
        <v>0</v>
      </c>
      <c r="E73" s="9"/>
      <c r="F73" s="37"/>
    </row>
    <row r="74" spans="1:6" ht="12.75">
      <c r="A74" s="41" t="s">
        <v>10</v>
      </c>
      <c r="B74" s="42"/>
      <c r="C74" s="42"/>
      <c r="D74" s="14">
        <f>SUM(D70:D73)</f>
        <v>45000</v>
      </c>
      <c r="E74" s="14">
        <v>125000</v>
      </c>
      <c r="F74" s="34">
        <v>94186.5</v>
      </c>
    </row>
    <row r="75" spans="1:6" ht="12.75">
      <c r="A75" s="17">
        <v>3635</v>
      </c>
      <c r="B75" s="16">
        <v>5169</v>
      </c>
      <c r="C75" s="17" t="s">
        <v>23</v>
      </c>
      <c r="D75" s="18">
        <v>120000</v>
      </c>
      <c r="E75" s="14"/>
      <c r="F75" s="34"/>
    </row>
    <row r="76" spans="1:6" ht="12.75">
      <c r="A76" s="41" t="s">
        <v>129</v>
      </c>
      <c r="B76" s="42"/>
      <c r="C76" s="42"/>
      <c r="D76" s="14">
        <f>D75</f>
        <v>120000</v>
      </c>
      <c r="E76" s="14">
        <v>27500</v>
      </c>
      <c r="F76" s="34">
        <v>27445</v>
      </c>
    </row>
    <row r="77" spans="1:6" ht="12.75">
      <c r="A77" s="17">
        <v>3639</v>
      </c>
      <c r="B77" s="16">
        <v>5329</v>
      </c>
      <c r="C77" s="17" t="s">
        <v>119</v>
      </c>
      <c r="D77" s="18">
        <v>20000</v>
      </c>
      <c r="E77" s="14"/>
      <c r="F77" s="34"/>
    </row>
    <row r="78" spans="1:6" ht="12.75">
      <c r="A78">
        <v>3639</v>
      </c>
      <c r="B78" s="5">
        <v>6130</v>
      </c>
      <c r="C78" s="20" t="s">
        <v>110</v>
      </c>
      <c r="D78" s="18">
        <v>70000</v>
      </c>
      <c r="E78" s="9"/>
      <c r="F78" s="37"/>
    </row>
    <row r="79" spans="1:6" ht="12.75">
      <c r="A79">
        <v>3639</v>
      </c>
      <c r="B79" s="5">
        <v>6121</v>
      </c>
      <c r="C79" s="20" t="s">
        <v>144</v>
      </c>
      <c r="D79" s="18">
        <v>75000</v>
      </c>
      <c r="E79" s="9"/>
      <c r="F79" s="37"/>
    </row>
    <row r="80" spans="1:6" ht="12.75">
      <c r="A80" s="1" t="s">
        <v>49</v>
      </c>
      <c r="B80" s="7"/>
      <c r="C80" s="1"/>
      <c r="D80" s="14">
        <f>SUM(D77:D79)</f>
        <v>165000</v>
      </c>
      <c r="E80" s="14">
        <v>125000</v>
      </c>
      <c r="F80" s="34">
        <v>93820</v>
      </c>
    </row>
    <row r="81" spans="1:6" ht="12.75">
      <c r="A81">
        <v>3722</v>
      </c>
      <c r="B81" s="5">
        <v>5169</v>
      </c>
      <c r="C81" t="s">
        <v>12</v>
      </c>
      <c r="D81" s="9">
        <v>270000</v>
      </c>
      <c r="E81" s="9"/>
      <c r="F81" s="37"/>
    </row>
    <row r="82" spans="1:6" ht="12.75">
      <c r="A82" s="41" t="s">
        <v>15</v>
      </c>
      <c r="B82" s="42"/>
      <c r="C82" s="42"/>
      <c r="D82" s="14">
        <f>D81</f>
        <v>270000</v>
      </c>
      <c r="E82" s="14">
        <v>240000</v>
      </c>
      <c r="F82" s="34">
        <v>217141</v>
      </c>
    </row>
    <row r="83" spans="1:6" s="26" customFormat="1" ht="12.75">
      <c r="A83" s="29">
        <v>3739</v>
      </c>
      <c r="B83" s="30">
        <v>5365</v>
      </c>
      <c r="C83" s="29" t="s">
        <v>117</v>
      </c>
      <c r="D83" s="24">
        <v>20000</v>
      </c>
      <c r="E83" s="22"/>
      <c r="F83" s="38"/>
    </row>
    <row r="84" spans="1:6" ht="12.75">
      <c r="A84" s="43" t="s">
        <v>116</v>
      </c>
      <c r="B84" s="43"/>
      <c r="C84" s="43"/>
      <c r="D84" s="14">
        <f>D83</f>
        <v>20000</v>
      </c>
      <c r="E84" s="14">
        <v>20000</v>
      </c>
      <c r="F84" s="34">
        <v>17304</v>
      </c>
    </row>
    <row r="85" spans="1:6" ht="12.75">
      <c r="A85">
        <v>3745</v>
      </c>
      <c r="B85" s="5">
        <v>5021</v>
      </c>
      <c r="C85" t="s">
        <v>6</v>
      </c>
      <c r="D85" s="9">
        <v>30000</v>
      </c>
      <c r="E85" s="9"/>
      <c r="F85" s="37"/>
    </row>
    <row r="86" spans="1:6" ht="12.75">
      <c r="A86">
        <v>3745</v>
      </c>
      <c r="B86" s="5">
        <v>5139</v>
      </c>
      <c r="C86" s="20" t="s">
        <v>106</v>
      </c>
      <c r="D86" s="9">
        <v>20000</v>
      </c>
      <c r="E86" s="9"/>
      <c r="F86" s="37"/>
    </row>
    <row r="87" spans="1:6" ht="12.75">
      <c r="A87">
        <v>3745</v>
      </c>
      <c r="B87" s="5">
        <v>5156</v>
      </c>
      <c r="C87" t="s">
        <v>52</v>
      </c>
      <c r="D87" s="9">
        <v>4000</v>
      </c>
      <c r="E87" s="9"/>
      <c r="F87" s="37"/>
    </row>
    <row r="88" spans="1:6" ht="12.75">
      <c r="A88">
        <v>3745</v>
      </c>
      <c r="B88" s="5">
        <v>5169</v>
      </c>
      <c r="C88" t="s">
        <v>78</v>
      </c>
      <c r="D88" s="9">
        <v>10000</v>
      </c>
      <c r="E88" s="9"/>
      <c r="F88" s="37"/>
    </row>
    <row r="89" spans="1:6" ht="12.75">
      <c r="A89">
        <v>3745</v>
      </c>
      <c r="B89" s="5">
        <v>5171</v>
      </c>
      <c r="C89" t="s">
        <v>66</v>
      </c>
      <c r="D89" s="9">
        <v>5000</v>
      </c>
      <c r="E89" s="9"/>
      <c r="F89" s="37"/>
    </row>
    <row r="90" spans="1:6" ht="12.75">
      <c r="A90">
        <v>3745</v>
      </c>
      <c r="B90" s="5">
        <v>5137</v>
      </c>
      <c r="C90" s="20" t="s">
        <v>114</v>
      </c>
      <c r="D90" s="9">
        <v>250000</v>
      </c>
      <c r="E90" s="9"/>
      <c r="F90" s="37"/>
    </row>
    <row r="91" spans="1:6" ht="12.75">
      <c r="A91" s="41" t="s">
        <v>16</v>
      </c>
      <c r="B91" s="41"/>
      <c r="C91" s="41"/>
      <c r="D91" s="14">
        <f>SUM(D85:D90)</f>
        <v>319000</v>
      </c>
      <c r="E91" s="14">
        <v>58000</v>
      </c>
      <c r="F91" s="34">
        <v>54941</v>
      </c>
    </row>
    <row r="92" spans="1:6" ht="12.75">
      <c r="A92">
        <v>5212</v>
      </c>
      <c r="B92" s="5">
        <v>5901</v>
      </c>
      <c r="C92" t="s">
        <v>74</v>
      </c>
      <c r="D92" s="9">
        <v>3000</v>
      </c>
      <c r="E92" s="9"/>
      <c r="F92" s="37"/>
    </row>
    <row r="93" spans="1:6" ht="12.75">
      <c r="A93">
        <v>5212</v>
      </c>
      <c r="B93" s="5">
        <v>5154</v>
      </c>
      <c r="C93" t="s">
        <v>5</v>
      </c>
      <c r="D93" s="9">
        <v>2000</v>
      </c>
      <c r="E93" s="9"/>
      <c r="F93" s="37"/>
    </row>
    <row r="94" spans="1:6" ht="12.75">
      <c r="A94" s="41" t="s">
        <v>75</v>
      </c>
      <c r="B94" s="42"/>
      <c r="C94" s="42"/>
      <c r="D94" s="14">
        <f>SUM(D92:D93)</f>
        <v>5000</v>
      </c>
      <c r="E94" s="14">
        <v>5000</v>
      </c>
      <c r="F94" s="34">
        <v>2928.07</v>
      </c>
    </row>
    <row r="95" spans="1:6" ht="12.75">
      <c r="A95" s="17">
        <v>5213</v>
      </c>
      <c r="B95" s="16">
        <v>5139</v>
      </c>
      <c r="C95" s="17" t="s">
        <v>26</v>
      </c>
      <c r="D95" s="18">
        <v>500</v>
      </c>
      <c r="E95" s="14"/>
      <c r="F95" s="34"/>
    </row>
    <row r="96" spans="1:6" ht="12.75">
      <c r="A96" s="41" t="s">
        <v>130</v>
      </c>
      <c r="B96" s="42"/>
      <c r="C96" s="42"/>
      <c r="D96" s="14">
        <f>D95</f>
        <v>500</v>
      </c>
      <c r="E96" s="14">
        <v>500</v>
      </c>
      <c r="F96" s="34"/>
    </row>
    <row r="97" spans="1:6" ht="12.75">
      <c r="A97">
        <v>5274</v>
      </c>
      <c r="B97" s="5">
        <v>5169</v>
      </c>
      <c r="C97" t="s">
        <v>23</v>
      </c>
      <c r="D97" s="9">
        <v>5000</v>
      </c>
      <c r="E97" s="9"/>
      <c r="F97" s="37"/>
    </row>
    <row r="98" spans="1:6" ht="12.75">
      <c r="A98" s="41" t="s">
        <v>76</v>
      </c>
      <c r="B98" s="42"/>
      <c r="C98" s="42"/>
      <c r="D98" s="14">
        <f>D97</f>
        <v>5000</v>
      </c>
      <c r="E98" s="14">
        <v>5000</v>
      </c>
      <c r="F98" s="34"/>
    </row>
    <row r="99" spans="1:6" ht="12.75">
      <c r="A99">
        <v>5512</v>
      </c>
      <c r="B99" s="5">
        <v>5139</v>
      </c>
      <c r="C99" t="s">
        <v>41</v>
      </c>
      <c r="D99" s="9">
        <v>20000</v>
      </c>
      <c r="E99" s="9"/>
      <c r="F99" s="37"/>
    </row>
    <row r="100" spans="1:6" ht="12.75">
      <c r="A100">
        <v>5512</v>
      </c>
      <c r="B100" s="5">
        <v>5154</v>
      </c>
      <c r="C100" t="s">
        <v>5</v>
      </c>
      <c r="D100" s="9">
        <v>2500</v>
      </c>
      <c r="E100" s="9"/>
      <c r="F100" s="37"/>
    </row>
    <row r="101" spans="1:6" ht="12.75">
      <c r="A101">
        <v>5512</v>
      </c>
      <c r="B101" s="5">
        <v>5156</v>
      </c>
      <c r="C101" t="s">
        <v>14</v>
      </c>
      <c r="D101" s="9">
        <v>7000</v>
      </c>
      <c r="E101" s="9"/>
      <c r="F101" s="37"/>
    </row>
    <row r="102" spans="1:6" ht="12.75">
      <c r="A102">
        <v>5512</v>
      </c>
      <c r="B102" s="5">
        <v>5163</v>
      </c>
      <c r="C102" t="s">
        <v>62</v>
      </c>
      <c r="D102" s="9">
        <v>3000</v>
      </c>
      <c r="E102" s="9"/>
      <c r="F102" s="37"/>
    </row>
    <row r="103" spans="1:6" ht="12.75">
      <c r="A103">
        <v>5512</v>
      </c>
      <c r="B103" s="5">
        <v>5171</v>
      </c>
      <c r="C103" s="20" t="s">
        <v>66</v>
      </c>
      <c r="D103" s="9">
        <v>5000</v>
      </c>
      <c r="E103" s="9"/>
      <c r="F103" s="37"/>
    </row>
    <row r="104" spans="1:6" ht="12.75">
      <c r="A104">
        <v>5512</v>
      </c>
      <c r="B104" s="5">
        <v>6122</v>
      </c>
      <c r="C104" s="20" t="s">
        <v>114</v>
      </c>
      <c r="D104" s="9">
        <v>400000</v>
      </c>
      <c r="E104" s="9"/>
      <c r="F104" s="37"/>
    </row>
    <row r="105" spans="1:6" ht="12.75">
      <c r="A105">
        <v>5512</v>
      </c>
      <c r="B105" s="5">
        <v>5175</v>
      </c>
      <c r="C105" t="s">
        <v>77</v>
      </c>
      <c r="D105" s="9">
        <v>2000</v>
      </c>
      <c r="E105" s="9"/>
      <c r="F105" s="37"/>
    </row>
    <row r="106" spans="1:6" ht="12.75">
      <c r="A106" s="41" t="s">
        <v>13</v>
      </c>
      <c r="B106" s="42"/>
      <c r="C106" s="42"/>
      <c r="D106" s="14">
        <f>SUM(D99:D105)</f>
        <v>439500</v>
      </c>
      <c r="E106" s="14">
        <v>34500</v>
      </c>
      <c r="F106" s="34">
        <v>33485.23</v>
      </c>
    </row>
    <row r="107" spans="1:6" ht="12.75">
      <c r="A107">
        <v>6112</v>
      </c>
      <c r="B107" s="5">
        <v>5023</v>
      </c>
      <c r="C107" t="s">
        <v>18</v>
      </c>
      <c r="D107" s="9">
        <v>260000</v>
      </c>
      <c r="E107" s="9"/>
      <c r="F107" s="37"/>
    </row>
    <row r="108" spans="1:6" ht="12.75">
      <c r="A108">
        <v>6112</v>
      </c>
      <c r="B108" s="5">
        <v>5032</v>
      </c>
      <c r="C108" t="s">
        <v>42</v>
      </c>
      <c r="D108" s="9">
        <v>24000</v>
      </c>
      <c r="E108" s="9"/>
      <c r="F108" s="37"/>
    </row>
    <row r="109" spans="1:6" ht="12.75">
      <c r="A109">
        <v>6112</v>
      </c>
      <c r="B109" s="5">
        <v>5173</v>
      </c>
      <c r="C109" t="s">
        <v>19</v>
      </c>
      <c r="D109" s="9">
        <v>2000</v>
      </c>
      <c r="E109" s="9"/>
      <c r="F109" s="37"/>
    </row>
    <row r="110" spans="1:6" ht="12.75">
      <c r="A110" s="1" t="s">
        <v>17</v>
      </c>
      <c r="D110" s="19">
        <f>SUM(D107:D109)</f>
        <v>286000</v>
      </c>
      <c r="E110" s="14">
        <v>286000</v>
      </c>
      <c r="F110" s="34">
        <v>274680</v>
      </c>
    </row>
    <row r="111" spans="1:6" ht="12.75">
      <c r="A111">
        <v>6115</v>
      </c>
      <c r="B111" s="5">
        <v>5021</v>
      </c>
      <c r="C111" s="20" t="s">
        <v>89</v>
      </c>
      <c r="D111" s="21">
        <v>0</v>
      </c>
      <c r="E111" s="9"/>
      <c r="F111" s="37"/>
    </row>
    <row r="112" spans="1:6" ht="12.75">
      <c r="A112">
        <v>6115</v>
      </c>
      <c r="B112" s="5">
        <v>5039</v>
      </c>
      <c r="C112" s="20" t="s">
        <v>26</v>
      </c>
      <c r="D112" s="9">
        <v>0</v>
      </c>
      <c r="E112" s="9"/>
      <c r="F112" s="37"/>
    </row>
    <row r="113" spans="1:6" ht="12.75">
      <c r="A113">
        <v>6115</v>
      </c>
      <c r="B113" s="5">
        <v>5175</v>
      </c>
      <c r="C113" s="20" t="s">
        <v>90</v>
      </c>
      <c r="D113" s="9">
        <v>0</v>
      </c>
      <c r="E113" s="9"/>
      <c r="F113" s="37"/>
    </row>
    <row r="114" spans="1:6" ht="12.75">
      <c r="A114">
        <v>6115</v>
      </c>
      <c r="B114" s="5">
        <v>5901</v>
      </c>
      <c r="C114" s="20" t="s">
        <v>74</v>
      </c>
      <c r="D114" s="9">
        <v>0</v>
      </c>
      <c r="E114" s="9"/>
      <c r="F114" s="37"/>
    </row>
    <row r="115" spans="1:6" ht="12.75">
      <c r="A115" s="1" t="s">
        <v>103</v>
      </c>
      <c r="D115" s="19">
        <f>SUM(D111:D114)</f>
        <v>0</v>
      </c>
      <c r="E115" s="14">
        <v>31000</v>
      </c>
      <c r="F115" s="34">
        <v>15266</v>
      </c>
    </row>
    <row r="116" spans="1:6" ht="12.75">
      <c r="A116">
        <v>6171</v>
      </c>
      <c r="B116" s="5">
        <v>5021</v>
      </c>
      <c r="C116" t="s">
        <v>6</v>
      </c>
      <c r="D116" s="9">
        <v>60000</v>
      </c>
      <c r="E116" s="9"/>
      <c r="F116" s="37"/>
    </row>
    <row r="117" spans="1:6" ht="12.75">
      <c r="A117">
        <v>6171</v>
      </c>
      <c r="B117" s="5">
        <v>5139</v>
      </c>
      <c r="C117" t="s">
        <v>26</v>
      </c>
      <c r="D117" s="9">
        <v>40000</v>
      </c>
      <c r="E117" s="9"/>
      <c r="F117" s="37"/>
    </row>
    <row r="118" spans="1:6" ht="12.75">
      <c r="A118">
        <v>6171</v>
      </c>
      <c r="B118" s="5">
        <v>5161</v>
      </c>
      <c r="C118" t="s">
        <v>21</v>
      </c>
      <c r="D118" s="9">
        <v>2000</v>
      </c>
      <c r="E118" s="9"/>
      <c r="F118" s="37"/>
    </row>
    <row r="119" spans="1:6" ht="12.75">
      <c r="A119">
        <v>6171</v>
      </c>
      <c r="B119" s="5">
        <v>5162</v>
      </c>
      <c r="C119" t="s">
        <v>38</v>
      </c>
      <c r="D119" s="9">
        <v>5000</v>
      </c>
      <c r="E119" s="9"/>
      <c r="F119" s="37"/>
    </row>
    <row r="120" spans="1:6" ht="12.75">
      <c r="A120">
        <v>6171</v>
      </c>
      <c r="B120" s="5">
        <v>5166</v>
      </c>
      <c r="C120" t="s">
        <v>63</v>
      </c>
      <c r="D120" s="9">
        <v>15000</v>
      </c>
      <c r="E120" s="9"/>
      <c r="F120" s="37"/>
    </row>
    <row r="121" spans="1:6" ht="12.75">
      <c r="A121">
        <v>6171</v>
      </c>
      <c r="B121" s="5">
        <v>5168</v>
      </c>
      <c r="C121" t="s">
        <v>72</v>
      </c>
      <c r="D121" s="9">
        <v>20000</v>
      </c>
      <c r="E121" s="9"/>
      <c r="F121" s="37"/>
    </row>
    <row r="122" spans="1:6" ht="12.75">
      <c r="A122">
        <v>6171</v>
      </c>
      <c r="B122" s="5">
        <v>5169</v>
      </c>
      <c r="C122" t="s">
        <v>23</v>
      </c>
      <c r="D122" s="9">
        <v>50000</v>
      </c>
      <c r="E122" s="9"/>
      <c r="F122" s="37"/>
    </row>
    <row r="123" spans="1:6" ht="12.75">
      <c r="A123">
        <v>6171</v>
      </c>
      <c r="B123" s="5">
        <v>5171</v>
      </c>
      <c r="C123" t="s">
        <v>24</v>
      </c>
      <c r="D123" s="9">
        <v>15000</v>
      </c>
      <c r="E123" s="9"/>
      <c r="F123" s="37"/>
    </row>
    <row r="124" spans="1:6" ht="12.75">
      <c r="A124">
        <v>6171</v>
      </c>
      <c r="B124" s="5">
        <v>5362</v>
      </c>
      <c r="C124" t="s">
        <v>79</v>
      </c>
      <c r="D124" s="9">
        <v>2000</v>
      </c>
      <c r="E124" s="9"/>
      <c r="F124" s="37"/>
    </row>
    <row r="125" spans="1:6" ht="12.75">
      <c r="A125" s="1" t="s">
        <v>20</v>
      </c>
      <c r="D125" s="14">
        <f>SUM(D116:D124)</f>
        <v>209000</v>
      </c>
      <c r="E125" s="14">
        <v>216000</v>
      </c>
      <c r="F125" s="34">
        <v>193656.89</v>
      </c>
    </row>
    <row r="126" spans="1:6" ht="12.75">
      <c r="A126">
        <v>6310</v>
      </c>
      <c r="B126" s="5">
        <v>5163</v>
      </c>
      <c r="C126" t="s">
        <v>22</v>
      </c>
      <c r="D126" s="9">
        <v>5000</v>
      </c>
      <c r="E126" s="9"/>
      <c r="F126" s="37"/>
    </row>
    <row r="127" spans="1:6" ht="12.75">
      <c r="A127" s="1" t="s">
        <v>47</v>
      </c>
      <c r="D127" s="14">
        <f>D126</f>
        <v>5000</v>
      </c>
      <c r="E127" s="14">
        <v>5000</v>
      </c>
      <c r="F127" s="34">
        <v>2677.6</v>
      </c>
    </row>
    <row r="128" spans="1:6" ht="12.75">
      <c r="A128">
        <v>6320</v>
      </c>
      <c r="B128" s="5">
        <v>5163</v>
      </c>
      <c r="C128" t="s">
        <v>50</v>
      </c>
      <c r="D128" s="9">
        <v>19000</v>
      </c>
      <c r="E128" s="9"/>
      <c r="F128" s="37"/>
    </row>
    <row r="129" spans="1:6" ht="12.75">
      <c r="A129" s="1" t="s">
        <v>48</v>
      </c>
      <c r="B129" s="7"/>
      <c r="C129" s="1"/>
      <c r="D129" s="19">
        <f>D128</f>
        <v>19000</v>
      </c>
      <c r="E129" s="14">
        <v>19000</v>
      </c>
      <c r="F129" s="34">
        <v>18394</v>
      </c>
    </row>
    <row r="130" spans="1:9" ht="12.75">
      <c r="A130" s="20">
        <v>6330</v>
      </c>
      <c r="B130" s="39">
        <v>5345</v>
      </c>
      <c r="C130" s="20" t="s">
        <v>132</v>
      </c>
      <c r="D130" s="21">
        <v>268000</v>
      </c>
      <c r="E130" s="14"/>
      <c r="F130" s="34"/>
      <c r="I130" s="12"/>
    </row>
    <row r="131" spans="1:9" ht="12.75">
      <c r="A131" s="41" t="s">
        <v>133</v>
      </c>
      <c r="B131" s="42"/>
      <c r="C131" s="42"/>
      <c r="D131" s="19">
        <f>D130</f>
        <v>268000</v>
      </c>
      <c r="E131" s="14">
        <v>134000</v>
      </c>
      <c r="F131" s="34"/>
      <c r="I131" s="10"/>
    </row>
    <row r="132" spans="1:6" ht="12.75">
      <c r="A132">
        <v>6399</v>
      </c>
      <c r="B132" s="5">
        <v>5365</v>
      </c>
      <c r="C132" s="20" t="s">
        <v>97</v>
      </c>
      <c r="D132" s="9">
        <v>50000</v>
      </c>
      <c r="E132" s="14"/>
      <c r="F132" s="34"/>
    </row>
    <row r="133" spans="1:6" ht="12.75">
      <c r="A133" s="1" t="s">
        <v>96</v>
      </c>
      <c r="D133" s="14">
        <f>D132</f>
        <v>50000</v>
      </c>
      <c r="E133" s="14">
        <v>40000</v>
      </c>
      <c r="F133" s="34">
        <v>48830</v>
      </c>
    </row>
    <row r="134" spans="1:6" ht="12.75">
      <c r="A134">
        <v>6402</v>
      </c>
      <c r="B134" s="5">
        <v>5366</v>
      </c>
      <c r="C134" t="s">
        <v>82</v>
      </c>
      <c r="D134" s="9">
        <v>20000</v>
      </c>
      <c r="E134" s="14"/>
      <c r="F134" s="34"/>
    </row>
    <row r="135" spans="1:6" ht="12.75">
      <c r="A135" s="1" t="s">
        <v>83</v>
      </c>
      <c r="D135" s="14">
        <f>D134</f>
        <v>20000</v>
      </c>
      <c r="E135" s="14">
        <v>20000</v>
      </c>
      <c r="F135" s="34">
        <v>17955</v>
      </c>
    </row>
    <row r="136" spans="1:6" ht="12.75">
      <c r="A136" s="8" t="s">
        <v>37</v>
      </c>
      <c r="D136" s="14">
        <f>D135+D133+D129+D127+D125+D115+D110+D106+D98+D94+D91+D84+D82+D80+D74+D69+D65+D61+D55+D53+D49+D42+D40+D36+D30+D28+D18+D14+D10+D131+D96+D76+D20</f>
        <v>4460000</v>
      </c>
      <c r="E136" s="9"/>
      <c r="F136" s="9"/>
    </row>
    <row r="139" spans="3:10" ht="12.75">
      <c r="C139" s="20" t="s">
        <v>98</v>
      </c>
      <c r="J139" s="10"/>
    </row>
    <row r="141" spans="1:3" ht="12.75">
      <c r="A141" s="45" t="s">
        <v>150</v>
      </c>
      <c r="B141" s="45"/>
      <c r="C141" s="45"/>
    </row>
    <row r="142" spans="1:3" ht="12.75">
      <c r="A142" s="45" t="s">
        <v>149</v>
      </c>
      <c r="B142" s="45"/>
      <c r="C142" s="45"/>
    </row>
  </sheetData>
  <sheetProtection/>
  <mergeCells count="25">
    <mergeCell ref="A28:C28"/>
    <mergeCell ref="A40:C40"/>
    <mergeCell ref="A49:C49"/>
    <mergeCell ref="A141:C141"/>
    <mergeCell ref="A142:C142"/>
    <mergeCell ref="A2:F2"/>
    <mergeCell ref="A106:C106"/>
    <mergeCell ref="A30:C30"/>
    <mergeCell ref="A82:C82"/>
    <mergeCell ref="A91:C91"/>
    <mergeCell ref="A94:C94"/>
    <mergeCell ref="A98:C98"/>
    <mergeCell ref="A14:C14"/>
    <mergeCell ref="A18:C18"/>
    <mergeCell ref="A10:C10"/>
    <mergeCell ref="A4:C4"/>
    <mergeCell ref="A69:C69"/>
    <mergeCell ref="A36:C36"/>
    <mergeCell ref="A131:C131"/>
    <mergeCell ref="A84:C84"/>
    <mergeCell ref="A74:C74"/>
    <mergeCell ref="A76:C76"/>
    <mergeCell ref="A96:C96"/>
    <mergeCell ref="A42:C42"/>
    <mergeCell ref="A20:C20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31">
      <selection activeCell="A53" sqref="A53:C53"/>
    </sheetView>
  </sheetViews>
  <sheetFormatPr defaultColWidth="9.140625" defaultRowHeight="12.75"/>
  <cols>
    <col min="1" max="1" width="5.57421875" style="4" customWidth="1"/>
    <col min="2" max="2" width="5.7109375" style="5" customWidth="1"/>
    <col min="3" max="3" width="43.28125" style="0" customWidth="1"/>
    <col min="4" max="4" width="10.00390625" style="0" customWidth="1"/>
    <col min="5" max="5" width="10.00390625" style="9" customWidth="1"/>
    <col min="6" max="6" width="12.00390625" style="12" customWidth="1"/>
    <col min="8" max="8" width="11.28125" style="0" bestFit="1" customWidth="1"/>
    <col min="10" max="11" width="11.28125" style="0" bestFit="1" customWidth="1"/>
  </cols>
  <sheetData>
    <row r="2" spans="1:6" s="2" customFormat="1" ht="21">
      <c r="A2" s="44" t="s">
        <v>148</v>
      </c>
      <c r="B2" s="44"/>
      <c r="C2" s="44"/>
      <c r="D2" s="44"/>
      <c r="E2" s="44"/>
      <c r="F2" s="44"/>
    </row>
    <row r="3" ht="15" customHeight="1"/>
    <row r="4" spans="1:5" ht="15">
      <c r="A4" s="3" t="s">
        <v>3</v>
      </c>
      <c r="B4" s="3"/>
      <c r="E4"/>
    </row>
    <row r="5" spans="1:5" ht="15">
      <c r="A5" s="3"/>
      <c r="B5" s="3"/>
      <c r="E5"/>
    </row>
    <row r="6" spans="1:6" ht="15">
      <c r="A6" s="3"/>
      <c r="B6" s="3"/>
      <c r="D6" s="5" t="s">
        <v>84</v>
      </c>
      <c r="E6" s="5" t="s">
        <v>86</v>
      </c>
      <c r="F6" s="32" t="s">
        <v>85</v>
      </c>
    </row>
    <row r="7" spans="1:6" ht="15">
      <c r="A7" s="3"/>
      <c r="B7" s="3"/>
      <c r="D7" s="5">
        <v>2022</v>
      </c>
      <c r="E7" s="5" t="s">
        <v>137</v>
      </c>
      <c r="F7" s="35">
        <v>2021</v>
      </c>
    </row>
    <row r="9" ht="12.75">
      <c r="A9" s="8"/>
    </row>
    <row r="10" spans="1:6" s="26" customFormat="1" ht="12.75">
      <c r="A10" s="36">
        <v>0</v>
      </c>
      <c r="B10" s="25">
        <v>1111</v>
      </c>
      <c r="C10" s="26" t="s">
        <v>27</v>
      </c>
      <c r="D10" s="27">
        <v>430800</v>
      </c>
      <c r="E10" s="26">
        <v>650000</v>
      </c>
      <c r="F10" s="33">
        <v>452786</v>
      </c>
    </row>
    <row r="11" spans="2:6" ht="12.75">
      <c r="B11" s="5">
        <v>1112</v>
      </c>
      <c r="C11" t="s">
        <v>55</v>
      </c>
      <c r="D11" s="9">
        <v>18400</v>
      </c>
      <c r="E11">
        <v>9900</v>
      </c>
      <c r="F11" s="12">
        <v>29563.16</v>
      </c>
    </row>
    <row r="12" spans="2:6" ht="12.75">
      <c r="B12" s="5">
        <v>1113</v>
      </c>
      <c r="C12" t="s">
        <v>28</v>
      </c>
      <c r="D12" s="9">
        <v>72300</v>
      </c>
      <c r="E12">
        <v>61700</v>
      </c>
      <c r="F12" s="12">
        <v>76667.69</v>
      </c>
    </row>
    <row r="13" spans="2:6" ht="12.75">
      <c r="B13" s="5">
        <v>1121</v>
      </c>
      <c r="C13" t="s">
        <v>29</v>
      </c>
      <c r="D13" s="9">
        <v>540200</v>
      </c>
      <c r="E13">
        <v>384700</v>
      </c>
      <c r="F13" s="12">
        <v>646863.38</v>
      </c>
    </row>
    <row r="14" spans="1:6" s="26" customFormat="1" ht="12.75">
      <c r="A14" s="28"/>
      <c r="B14" s="25">
        <v>1122</v>
      </c>
      <c r="C14" s="23" t="s">
        <v>95</v>
      </c>
      <c r="D14" s="27">
        <v>50000</v>
      </c>
      <c r="E14" s="26">
        <v>40000</v>
      </c>
      <c r="F14" s="33">
        <v>48830</v>
      </c>
    </row>
    <row r="15" spans="2:8" ht="12.75">
      <c r="B15" s="5">
        <v>1211</v>
      </c>
      <c r="C15" t="s">
        <v>30</v>
      </c>
      <c r="D15" s="9">
        <v>1514100</v>
      </c>
      <c r="E15" s="26">
        <v>1350000</v>
      </c>
      <c r="F15" s="12">
        <v>1446699.38</v>
      </c>
      <c r="H15" s="26"/>
    </row>
    <row r="16" spans="2:6" ht="12.75">
      <c r="B16" s="5">
        <v>1334</v>
      </c>
      <c r="C16" s="20" t="s">
        <v>109</v>
      </c>
      <c r="D16" s="9"/>
      <c r="E16" s="26">
        <v>5000</v>
      </c>
      <c r="F16" s="12">
        <v>5767.6</v>
      </c>
    </row>
    <row r="17" spans="2:6" ht="12.75">
      <c r="B17" s="5">
        <v>1340</v>
      </c>
      <c r="C17" s="20" t="s">
        <v>32</v>
      </c>
      <c r="D17" s="9">
        <v>132600</v>
      </c>
      <c r="E17" s="26">
        <v>88400</v>
      </c>
      <c r="F17" s="12">
        <v>88000</v>
      </c>
    </row>
    <row r="18" spans="2:8" ht="12.75">
      <c r="B18" s="5">
        <v>1341</v>
      </c>
      <c r="C18" s="20" t="s">
        <v>34</v>
      </c>
      <c r="D18" s="9">
        <v>2500</v>
      </c>
      <c r="E18" s="26">
        <v>2300</v>
      </c>
      <c r="F18" s="12">
        <v>2500</v>
      </c>
      <c r="H18" s="12"/>
    </row>
    <row r="19" spans="2:6" ht="12.75">
      <c r="B19" s="5">
        <v>1361</v>
      </c>
      <c r="C19" s="20" t="s">
        <v>35</v>
      </c>
      <c r="D19" s="9">
        <v>500</v>
      </c>
      <c r="E19" s="26">
        <v>500</v>
      </c>
      <c r="F19" s="12">
        <v>1200</v>
      </c>
    </row>
    <row r="20" spans="1:6" s="26" customFormat="1" ht="12.75">
      <c r="A20" s="28"/>
      <c r="B20" s="25">
        <v>1381</v>
      </c>
      <c r="C20" s="23" t="s">
        <v>100</v>
      </c>
      <c r="D20" s="27">
        <v>20000</v>
      </c>
      <c r="E20" s="26">
        <v>15000</v>
      </c>
      <c r="F20" s="33">
        <v>21343.89</v>
      </c>
    </row>
    <row r="21" spans="1:10" s="26" customFormat="1" ht="12.75">
      <c r="A21" s="28"/>
      <c r="B21" s="25">
        <v>1511</v>
      </c>
      <c r="C21" s="26" t="s">
        <v>31</v>
      </c>
      <c r="D21" s="27">
        <v>140000</v>
      </c>
      <c r="E21" s="26">
        <v>140000</v>
      </c>
      <c r="F21" s="33">
        <v>142281.95</v>
      </c>
      <c r="J21" s="33"/>
    </row>
    <row r="22" spans="2:6" ht="12.75">
      <c r="B22" s="5">
        <v>4111</v>
      </c>
      <c r="C22" s="20" t="s">
        <v>91</v>
      </c>
      <c r="D22" s="9"/>
      <c r="E22" s="9">
        <v>68400.68</v>
      </c>
      <c r="F22" s="12">
        <v>68400.68</v>
      </c>
    </row>
    <row r="23" spans="2:6" ht="12.75">
      <c r="B23" s="5">
        <v>4112</v>
      </c>
      <c r="C23" s="20" t="s">
        <v>123</v>
      </c>
      <c r="D23" s="9">
        <v>70489</v>
      </c>
      <c r="E23" s="9">
        <v>70800</v>
      </c>
      <c r="F23" s="12">
        <v>70800</v>
      </c>
    </row>
    <row r="24" spans="2:6" ht="12.75">
      <c r="B24" s="5">
        <v>4122</v>
      </c>
      <c r="C24" s="20" t="s">
        <v>122</v>
      </c>
      <c r="D24" s="9"/>
      <c r="E24" s="9">
        <v>66723</v>
      </c>
      <c r="F24" s="12">
        <v>66723</v>
      </c>
    </row>
    <row r="25" spans="2:6" ht="12.75">
      <c r="B25" s="5">
        <v>4222</v>
      </c>
      <c r="C25" s="20" t="s">
        <v>135</v>
      </c>
      <c r="D25" s="9"/>
      <c r="E25" s="9">
        <v>110000</v>
      </c>
      <c r="F25" s="12">
        <v>110000</v>
      </c>
    </row>
    <row r="26" spans="2:11" ht="12.75">
      <c r="B26" s="5">
        <v>4216</v>
      </c>
      <c r="C26" s="23" t="s">
        <v>134</v>
      </c>
      <c r="D26" s="9"/>
      <c r="E26" s="9">
        <v>762435</v>
      </c>
      <c r="F26" s="12">
        <v>762435</v>
      </c>
      <c r="K26" s="12"/>
    </row>
    <row r="27" spans="1:6" ht="12.75">
      <c r="A27" s="4">
        <v>1032</v>
      </c>
      <c r="B27" s="5">
        <v>2119</v>
      </c>
      <c r="C27" t="s">
        <v>80</v>
      </c>
      <c r="D27" s="9">
        <v>10000</v>
      </c>
      <c r="E27" s="9">
        <v>20000</v>
      </c>
      <c r="F27" s="12">
        <v>800</v>
      </c>
    </row>
    <row r="28" spans="1:6" ht="12.75">
      <c r="A28" s="4">
        <v>2310</v>
      </c>
      <c r="B28" s="5">
        <v>2111</v>
      </c>
      <c r="C28" t="s">
        <v>33</v>
      </c>
      <c r="D28" s="9">
        <v>280000</v>
      </c>
      <c r="E28" s="9">
        <v>260000</v>
      </c>
      <c r="F28" s="12">
        <v>259852</v>
      </c>
    </row>
    <row r="29" spans="1:5" ht="12.75">
      <c r="A29" s="4">
        <v>2310</v>
      </c>
      <c r="B29" s="5">
        <v>2119</v>
      </c>
      <c r="C29" t="s">
        <v>68</v>
      </c>
      <c r="D29" s="9">
        <v>25000</v>
      </c>
      <c r="E29" s="9">
        <v>25000</v>
      </c>
    </row>
    <row r="30" spans="1:5" ht="12.75">
      <c r="A30" s="4">
        <v>2310</v>
      </c>
      <c r="B30" s="5">
        <v>2324</v>
      </c>
      <c r="C30" s="20" t="s">
        <v>136</v>
      </c>
      <c r="D30" s="9"/>
      <c r="E30" s="9">
        <v>6000</v>
      </c>
    </row>
    <row r="31" spans="1:5" ht="12.75">
      <c r="A31" s="4">
        <v>3392</v>
      </c>
      <c r="B31" s="5">
        <v>2324</v>
      </c>
      <c r="C31" t="s">
        <v>101</v>
      </c>
      <c r="D31" s="18"/>
      <c r="E31" s="9">
        <v>5000</v>
      </c>
    </row>
    <row r="32" spans="1:10" ht="12.75">
      <c r="A32" s="4">
        <v>3613</v>
      </c>
      <c r="B32" s="5">
        <v>2132</v>
      </c>
      <c r="C32" t="s">
        <v>53</v>
      </c>
      <c r="D32" s="9">
        <v>30000</v>
      </c>
      <c r="E32" s="9">
        <v>30000</v>
      </c>
      <c r="F32" s="12">
        <v>33885</v>
      </c>
      <c r="J32" s="12"/>
    </row>
    <row r="33" spans="1:6" ht="12.75">
      <c r="A33" s="4">
        <v>3632</v>
      </c>
      <c r="B33" s="5">
        <v>2111</v>
      </c>
      <c r="C33" t="s">
        <v>102</v>
      </c>
      <c r="D33" s="9"/>
      <c r="F33" s="12">
        <v>895</v>
      </c>
    </row>
    <row r="34" spans="1:4" ht="12.75">
      <c r="A34" s="4">
        <v>3635</v>
      </c>
      <c r="B34" s="5">
        <v>2324</v>
      </c>
      <c r="C34" s="20" t="s">
        <v>124</v>
      </c>
      <c r="D34" s="9">
        <v>120000</v>
      </c>
    </row>
    <row r="35" spans="1:6" ht="12.75">
      <c r="A35" s="4">
        <v>3639</v>
      </c>
      <c r="B35" s="5">
        <v>2119</v>
      </c>
      <c r="C35" s="20" t="s">
        <v>138</v>
      </c>
      <c r="D35" s="9"/>
      <c r="F35" s="12">
        <v>1030</v>
      </c>
    </row>
    <row r="36" spans="1:6" ht="12.75">
      <c r="A36" s="4">
        <v>3639</v>
      </c>
      <c r="B36" s="5">
        <v>2131</v>
      </c>
      <c r="C36" t="s">
        <v>67</v>
      </c>
      <c r="D36" s="9">
        <v>5000</v>
      </c>
      <c r="E36" s="9">
        <v>5000</v>
      </c>
      <c r="F36" s="12">
        <v>4835</v>
      </c>
    </row>
    <row r="37" spans="1:6" ht="12.75">
      <c r="A37" s="4">
        <v>3639</v>
      </c>
      <c r="B37" s="5">
        <v>3111</v>
      </c>
      <c r="C37" s="20" t="s">
        <v>139</v>
      </c>
      <c r="D37" s="9">
        <v>999000</v>
      </c>
      <c r="F37" s="12">
        <v>7500</v>
      </c>
    </row>
    <row r="38" spans="1:6" ht="12.75">
      <c r="A38" s="4">
        <v>3725</v>
      </c>
      <c r="B38" s="5">
        <v>2324</v>
      </c>
      <c r="C38" t="s">
        <v>36</v>
      </c>
      <c r="D38" s="9">
        <v>40000</v>
      </c>
      <c r="E38" s="9">
        <v>40000</v>
      </c>
      <c r="F38" s="12">
        <v>38006.5</v>
      </c>
    </row>
    <row r="39" spans="1:6" ht="12.75">
      <c r="A39" s="4">
        <v>6310</v>
      </c>
      <c r="B39" s="5">
        <v>2141</v>
      </c>
      <c r="C39" s="20" t="s">
        <v>125</v>
      </c>
      <c r="D39" s="9">
        <v>50</v>
      </c>
      <c r="E39" s="9">
        <v>100</v>
      </c>
      <c r="F39" s="12">
        <v>21.6</v>
      </c>
    </row>
    <row r="40" spans="1:4" ht="12.75">
      <c r="A40" s="4">
        <v>6320</v>
      </c>
      <c r="B40" s="5">
        <v>2322</v>
      </c>
      <c r="C40" s="20" t="s">
        <v>140</v>
      </c>
      <c r="D40" s="9">
        <v>215000</v>
      </c>
    </row>
    <row r="41" spans="1:5" ht="12.75">
      <c r="A41" s="4">
        <v>6330</v>
      </c>
      <c r="B41" s="5">
        <v>4134</v>
      </c>
      <c r="C41" s="20" t="s">
        <v>131</v>
      </c>
      <c r="D41" s="9">
        <v>268000</v>
      </c>
      <c r="E41" s="9">
        <v>134000</v>
      </c>
    </row>
    <row r="42" spans="1:6" ht="12.75">
      <c r="A42" s="8" t="s">
        <v>54</v>
      </c>
      <c r="D42" s="14">
        <f>SUM(D10:D41)</f>
        <v>4983939</v>
      </c>
      <c r="E42" s="14"/>
      <c r="F42" s="34"/>
    </row>
    <row r="43" spans="3:4" ht="12.75">
      <c r="C43" t="s">
        <v>147</v>
      </c>
      <c r="D43" s="22">
        <f>(Výdaje!D136-Příjmy!D42)*(-1)</f>
        <v>523939</v>
      </c>
    </row>
    <row r="44" spans="1:4" ht="12.75">
      <c r="A44" s="8"/>
      <c r="D44" s="9"/>
    </row>
    <row r="45" spans="1:4" ht="12.75">
      <c r="A45" s="8"/>
      <c r="D45" s="14"/>
    </row>
    <row r="46" spans="1:4" ht="12.75">
      <c r="A46" s="8"/>
      <c r="D46" s="14"/>
    </row>
    <row r="47" spans="1:5" ht="12.75">
      <c r="A47" s="8" t="s">
        <v>92</v>
      </c>
      <c r="B47" s="8" t="s">
        <v>141</v>
      </c>
      <c r="C47" s="1"/>
      <c r="D47" s="22">
        <v>4816016.89</v>
      </c>
      <c r="E47" s="24"/>
    </row>
    <row r="48" spans="1:4" ht="12.75">
      <c r="A48" s="8"/>
      <c r="D48" s="9"/>
    </row>
    <row r="49" ht="12.75">
      <c r="C49" s="20" t="s">
        <v>93</v>
      </c>
    </row>
    <row r="50" spans="3:4" ht="12.75">
      <c r="C50" s="20" t="s">
        <v>94</v>
      </c>
      <c r="D50" s="12"/>
    </row>
    <row r="51" spans="3:4" ht="12.75">
      <c r="C51" s="20" t="s">
        <v>142</v>
      </c>
      <c r="D51" s="10"/>
    </row>
    <row r="53" spans="1:3" ht="12.75">
      <c r="A53" s="45" t="s">
        <v>150</v>
      </c>
      <c r="B53" s="45"/>
      <c r="C53" s="45"/>
    </row>
    <row r="54" spans="1:3" ht="12.75">
      <c r="A54" s="45" t="s">
        <v>149</v>
      </c>
      <c r="B54" s="45"/>
      <c r="C54" s="45"/>
    </row>
  </sheetData>
  <sheetProtection/>
  <mergeCells count="3">
    <mergeCell ref="A2:F2"/>
    <mergeCell ref="A53:C53"/>
    <mergeCell ref="A54:C54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ČERNOHOUS JÍŘÍ</dc:creator>
  <cp:keywords/>
  <dc:description/>
  <cp:lastModifiedBy>OU Studené</cp:lastModifiedBy>
  <cp:lastPrinted>2021-02-09T17:47:58Z</cp:lastPrinted>
  <dcterms:created xsi:type="dcterms:W3CDTF">2006-11-23T17:45:10Z</dcterms:created>
  <dcterms:modified xsi:type="dcterms:W3CDTF">2022-02-14T20:14:41Z</dcterms:modified>
  <cp:category/>
  <cp:version/>
  <cp:contentType/>
  <cp:contentStatus/>
</cp:coreProperties>
</file>